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dzishevsky\Desktop\"/>
    </mc:Choice>
  </mc:AlternateContent>
  <bookViews>
    <workbookView xWindow="0" yWindow="0" windowWidth="28800" windowHeight="12135"/>
  </bookViews>
  <sheets>
    <sheet name="Free fold" sheetId="2" r:id="rId1"/>
    <sheet name="Free flap 1.7" sheetId="3" r:id="rId2"/>
    <sheet name="Free flap 3.15" sheetId="4" r:id="rId3"/>
    <sheet name="Free Up" sheetId="6" r:id="rId4"/>
    <sheet name="Free Swing" sheetId="7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7" l="1"/>
  <c r="D40" i="7" s="1"/>
  <c r="B9" i="6"/>
  <c r="D41" i="6" s="1"/>
  <c r="B9" i="4"/>
  <c r="D41" i="4" s="1"/>
  <c r="D13" i="7" l="1"/>
  <c r="D17" i="7"/>
  <c r="D18" i="7"/>
  <c r="D26" i="7"/>
  <c r="D38" i="7"/>
  <c r="D11" i="7"/>
  <c r="D15" i="7"/>
  <c r="D19" i="7"/>
  <c r="D23" i="7"/>
  <c r="D27" i="7"/>
  <c r="D31" i="7"/>
  <c r="D35" i="7"/>
  <c r="D39" i="7"/>
  <c r="D21" i="7"/>
  <c r="D25" i="7"/>
  <c r="D29" i="7"/>
  <c r="D33" i="7"/>
  <c r="D37" i="7"/>
  <c r="D41" i="7"/>
  <c r="D14" i="7"/>
  <c r="D22" i="7"/>
  <c r="D30" i="7"/>
  <c r="D34" i="7"/>
  <c r="D12" i="7"/>
  <c r="D16" i="7"/>
  <c r="D20" i="7"/>
  <c r="D24" i="7"/>
  <c r="D28" i="7"/>
  <c r="D32" i="7"/>
  <c r="D36" i="7"/>
  <c r="D14" i="6"/>
  <c r="D18" i="6"/>
  <c r="D22" i="6"/>
  <c r="D26" i="6"/>
  <c r="D30" i="6"/>
  <c r="D34" i="6"/>
  <c r="D38" i="6"/>
  <c r="D11" i="6"/>
  <c r="D15" i="6"/>
  <c r="D19" i="6"/>
  <c r="D23" i="6"/>
  <c r="D27" i="6"/>
  <c r="D31" i="6"/>
  <c r="D35" i="6"/>
  <c r="D39" i="6"/>
  <c r="D12" i="6"/>
  <c r="D16" i="6"/>
  <c r="D20" i="6"/>
  <c r="D24" i="6"/>
  <c r="D28" i="6"/>
  <c r="D32" i="6"/>
  <c r="D36" i="6"/>
  <c r="D40" i="6"/>
  <c r="D13" i="6"/>
  <c r="D17" i="6"/>
  <c r="D21" i="6"/>
  <c r="D25" i="6"/>
  <c r="D29" i="6"/>
  <c r="D33" i="6"/>
  <c r="D37" i="6"/>
  <c r="D14" i="4"/>
  <c r="D22" i="4"/>
  <c r="D34" i="4"/>
  <c r="D11" i="4"/>
  <c r="D19" i="4"/>
  <c r="D27" i="4"/>
  <c r="D39" i="4"/>
  <c r="D12" i="4"/>
  <c r="D16" i="4"/>
  <c r="D20" i="4"/>
  <c r="D24" i="4"/>
  <c r="D28" i="4"/>
  <c r="D32" i="4"/>
  <c r="D36" i="4"/>
  <c r="D40" i="4"/>
  <c r="D18" i="4"/>
  <c r="D26" i="4"/>
  <c r="D30" i="4"/>
  <c r="D38" i="4"/>
  <c r="D15" i="4"/>
  <c r="D23" i="4"/>
  <c r="D31" i="4"/>
  <c r="D35" i="4"/>
  <c r="D13" i="4"/>
  <c r="D17" i="4"/>
  <c r="D21" i="4"/>
  <c r="D25" i="4"/>
  <c r="D29" i="4"/>
  <c r="D33" i="4"/>
  <c r="D37" i="4"/>
  <c r="B9" i="3"/>
  <c r="D41" i="3" s="1"/>
  <c r="D18" i="3" l="1"/>
  <c r="D26" i="3"/>
  <c r="D34" i="3"/>
  <c r="D11" i="3"/>
  <c r="D19" i="3"/>
  <c r="D27" i="3"/>
  <c r="D35" i="3"/>
  <c r="D16" i="3"/>
  <c r="D20" i="3"/>
  <c r="D24" i="3"/>
  <c r="D28" i="3"/>
  <c r="D32" i="3"/>
  <c r="D36" i="3"/>
  <c r="D40" i="3"/>
  <c r="D14" i="3"/>
  <c r="D22" i="3"/>
  <c r="D30" i="3"/>
  <c r="D38" i="3"/>
  <c r="D15" i="3"/>
  <c r="D23" i="3"/>
  <c r="D31" i="3"/>
  <c r="D39" i="3"/>
  <c r="D12" i="3"/>
  <c r="D13" i="3"/>
  <c r="D17" i="3"/>
  <c r="D21" i="3"/>
  <c r="D25" i="3"/>
  <c r="D29" i="3"/>
  <c r="D33" i="3"/>
  <c r="D37" i="3"/>
  <c r="B9" i="2" l="1"/>
  <c r="D41" i="2" l="1"/>
  <c r="D19" i="2"/>
  <c r="D18" i="2"/>
  <c r="D22" i="2"/>
  <c r="D26" i="2"/>
  <c r="D34" i="2"/>
  <c r="D38" i="2"/>
  <c r="D14" i="2"/>
  <c r="D30" i="2"/>
  <c r="D11" i="2"/>
  <c r="D15" i="2"/>
  <c r="D23" i="2"/>
  <c r="D27" i="2"/>
  <c r="D31" i="2"/>
  <c r="D35" i="2"/>
  <c r="D39" i="2"/>
  <c r="D12" i="2"/>
  <c r="D16" i="2"/>
  <c r="D20" i="2"/>
  <c r="D24" i="2"/>
  <c r="D28" i="2"/>
  <c r="D32" i="2"/>
  <c r="D36" i="2"/>
  <c r="D40" i="2"/>
  <c r="D13" i="2"/>
  <c r="D17" i="2"/>
  <c r="D21" i="2"/>
  <c r="D25" i="2"/>
  <c r="D29" i="2"/>
  <c r="D33" i="2"/>
  <c r="D37" i="2"/>
</calcChain>
</file>

<file path=xl/sharedStrings.xml><?xml version="1.0" encoding="utf-8"?>
<sst xmlns="http://schemas.openxmlformats.org/spreadsheetml/2006/main" count="570" uniqueCount="220">
  <si>
    <t>Высота фасада, мм</t>
  </si>
  <si>
    <t>Высота, мм</t>
  </si>
  <si>
    <t>Ширина, мм</t>
  </si>
  <si>
    <t>Ввведите параметры фасада в милимметрах                                                  (расчет производится автоматически при вводе параметров фасада)</t>
  </si>
  <si>
    <t>ДСП 16мм</t>
  </si>
  <si>
    <t>ДСП 18мм</t>
  </si>
  <si>
    <t>Ель 16мм</t>
  </si>
  <si>
    <t>Ель 18мм</t>
  </si>
  <si>
    <t>Ива 16мм</t>
  </si>
  <si>
    <t>Ива 18мм</t>
  </si>
  <si>
    <t>Ольха 16мм</t>
  </si>
  <si>
    <t>Ольха 18мм</t>
  </si>
  <si>
    <t>Осина 16мм</t>
  </si>
  <si>
    <t>Осина 18мм</t>
  </si>
  <si>
    <t>Сосна 16мм</t>
  </si>
  <si>
    <t>Сосна 18мм</t>
  </si>
  <si>
    <t>Липа 16мм</t>
  </si>
  <si>
    <t>Липа 18мм</t>
  </si>
  <si>
    <t>Вишня 16мм</t>
  </si>
  <si>
    <t>Вишня 18мм</t>
  </si>
  <si>
    <t>Береза 16мм</t>
  </si>
  <si>
    <t>Береза 18мм</t>
  </si>
  <si>
    <t>Лиственница 16мм</t>
  </si>
  <si>
    <t>Лиственница 18мм</t>
  </si>
  <si>
    <t>Дуб 16мм</t>
  </si>
  <si>
    <t>Дуб 18мм</t>
  </si>
  <si>
    <t>Ясень 16мм</t>
  </si>
  <si>
    <t>Ясень 18мм</t>
  </si>
  <si>
    <t>Граб 16мм</t>
  </si>
  <si>
    <t>Граб 18мм</t>
  </si>
  <si>
    <t>Яблоня 16мм</t>
  </si>
  <si>
    <t>Яблоня 18мм</t>
  </si>
  <si>
    <t>МДФ 16мм</t>
  </si>
  <si>
    <t>МДФ 18 мм</t>
  </si>
  <si>
    <t>Вес фасада, кг</t>
  </si>
  <si>
    <t>Алюминиевые рамки со стеклом 4мм</t>
  </si>
  <si>
    <t>Материал</t>
  </si>
  <si>
    <t>Рекоммендованная высота, мм</t>
  </si>
  <si>
    <t>Артикул заглушки  механизмов</t>
  </si>
  <si>
    <t>Плотность, кг/м₃</t>
  </si>
  <si>
    <t>Фактическая площадь фасада, м²</t>
  </si>
  <si>
    <t>Шаг 1: Заполните данные по высоте и ширине фасада</t>
  </si>
  <si>
    <t>Шаг 2: Выберите материал фасада</t>
  </si>
  <si>
    <t>Шаг 3: Механизм согласно весу фасада</t>
  </si>
  <si>
    <t>Подбор Механизма Free Flap 3.15</t>
  </si>
  <si>
    <t>HWL0200.43/2</t>
  </si>
  <si>
    <t>5,2-11,0</t>
  </si>
  <si>
    <t>4,7-9,6</t>
  </si>
  <si>
    <t>4,1-8,4</t>
  </si>
  <si>
    <t>3,7-7,5</t>
  </si>
  <si>
    <t>3,3-6,8</t>
  </si>
  <si>
    <t>3,0-6,2</t>
  </si>
  <si>
    <t>2,6-5,6</t>
  </si>
  <si>
    <t>6,7-14,3</t>
  </si>
  <si>
    <t>5,9-12,4</t>
  </si>
  <si>
    <t>5,2-10,9</t>
  </si>
  <si>
    <t>4,7-9,7</t>
  </si>
  <si>
    <t>4,2-8,8</t>
  </si>
  <si>
    <t>3,8-8,0</t>
  </si>
  <si>
    <t>3,4-7,3</t>
  </si>
  <si>
    <t>10,1-21,4</t>
  </si>
  <si>
    <t>8,9-18,6</t>
  </si>
  <si>
    <t>7,8-16,3</t>
  </si>
  <si>
    <t>7,0-14,6</t>
  </si>
  <si>
    <t>5,7-12,0</t>
  </si>
  <si>
    <t>5,3-11,0</t>
  </si>
  <si>
    <t>13,5-27,3</t>
  </si>
  <si>
    <t>11,8-23,3</t>
  </si>
  <si>
    <t>10,4-20,5</t>
  </si>
  <si>
    <t>9,2-18,3</t>
  </si>
  <si>
    <t>8,3-16,5</t>
  </si>
  <si>
    <t>7,6-15,0</t>
  </si>
  <si>
    <t>6,9-14,0</t>
  </si>
  <si>
    <t>Расчет веса фасада для подъемного механизма Free flap 3.15</t>
  </si>
  <si>
    <t>520-590</t>
  </si>
  <si>
    <t>4,3-8,8</t>
  </si>
  <si>
    <t>580-650</t>
  </si>
  <si>
    <t>650-730</t>
  </si>
  <si>
    <t>710-790</t>
  </si>
  <si>
    <t>770-840</t>
  </si>
  <si>
    <t>840-910</t>
  </si>
  <si>
    <t>910-970</t>
  </si>
  <si>
    <t>960-1010</t>
  </si>
  <si>
    <t>2,4-4,9</t>
  </si>
  <si>
    <t>6,0-12,2</t>
  </si>
  <si>
    <t>3,9-7,9</t>
  </si>
  <si>
    <t>5,8-11,6</t>
  </si>
  <si>
    <t>3,5-7,2</t>
  </si>
  <si>
    <t>5,2-10,3</t>
  </si>
  <si>
    <t>8,7-17,2</t>
  </si>
  <si>
    <t>4,9-9,8</t>
  </si>
  <si>
    <t>8,0-15,5</t>
  </si>
  <si>
    <t>4,5-9,0</t>
  </si>
  <si>
    <t>7,3-14,6</t>
  </si>
  <si>
    <t>6,80-13,5</t>
  </si>
  <si>
    <t>6,5-12,8</t>
  </si>
  <si>
    <t>Артикул механизма</t>
  </si>
  <si>
    <t>Артикул заглушки</t>
  </si>
  <si>
    <t>Расчет веса фасада для подъемного механизма Free fold</t>
  </si>
  <si>
    <t>Подбор Механизма Free fold</t>
  </si>
  <si>
    <t>520-1010мм</t>
  </si>
  <si>
    <t>Высота двусоставного фасада, мм</t>
  </si>
  <si>
    <t>Шаг 3: Выберите механизм согласно весу фасада</t>
  </si>
  <si>
    <t>Для монтажа Вам понадобятся:</t>
  </si>
  <si>
    <t>Петля центральная арт. HWL0055.1 (минимум 2 шт.)</t>
  </si>
  <si>
    <t>Расчет веса фасада для подъемного механизма Free flap 1.7</t>
  </si>
  <si>
    <t>Подбор Механизма Free Flap 1.7</t>
  </si>
  <si>
    <t>200-450мм</t>
  </si>
  <si>
    <t>HWL0200.43/1</t>
  </si>
  <si>
    <t>1,7-4,6</t>
  </si>
  <si>
    <t>3,6-7,9</t>
  </si>
  <si>
    <t>6,8-14,7</t>
  </si>
  <si>
    <t>1,3-3,8</t>
  </si>
  <si>
    <t>2,9-6,4</t>
  </si>
  <si>
    <t>5,4-11,8</t>
  </si>
  <si>
    <t>1,1-3,1</t>
  </si>
  <si>
    <t>2,4-5,1</t>
  </si>
  <si>
    <t>4,4-9,6</t>
  </si>
  <si>
    <t>0,9-2,6</t>
  </si>
  <si>
    <t>2,0-4,2</t>
  </si>
  <si>
    <t>3,7-8,1</t>
  </si>
  <si>
    <t>0,8-2,1</t>
  </si>
  <si>
    <t>1,7-3,6</t>
  </si>
  <si>
    <t>3,2-7,0</t>
  </si>
  <si>
    <t>0,6-1,7</t>
  </si>
  <si>
    <t>1,4-3,2</t>
  </si>
  <si>
    <t>2,7-6,1</t>
  </si>
  <si>
    <t>6,3-13-2</t>
  </si>
  <si>
    <t>235-650мм</t>
  </si>
  <si>
    <t>Расчет веса фасада для подъемного механизма Free Up</t>
  </si>
  <si>
    <t>Подбор Механизма Free Up</t>
  </si>
  <si>
    <t>345-420</t>
  </si>
  <si>
    <t>380-500</t>
  </si>
  <si>
    <t>430-600</t>
  </si>
  <si>
    <t>4,1-8,0</t>
  </si>
  <si>
    <t>3,4-6,7</t>
  </si>
  <si>
    <t>6,3-11,8</t>
  </si>
  <si>
    <t>2,6-5,5</t>
  </si>
  <si>
    <t>5,0-9,7</t>
  </si>
  <si>
    <t>Штанга синхронизирующая</t>
  </si>
  <si>
    <t>HWL0245.43</t>
  </si>
  <si>
    <t>HWL0246.43</t>
  </si>
  <si>
    <t>Артикул:</t>
  </si>
  <si>
    <t>Для баз шириной,мм</t>
  </si>
  <si>
    <t>345-600мм</t>
  </si>
  <si>
    <t>Расчет веса фасада для подъемного механизма Free Swing</t>
  </si>
  <si>
    <t>Подбор Механизма Free Swing</t>
  </si>
  <si>
    <t>5,0-10,0</t>
  </si>
  <si>
    <t>4,8-9,4</t>
  </si>
  <si>
    <t>4,5-8,9</t>
  </si>
  <si>
    <t>8,2-15,9</t>
  </si>
  <si>
    <t>7,8-15,2</t>
  </si>
  <si>
    <t>7,5-14,5</t>
  </si>
  <si>
    <t>7,0-13,5</t>
  </si>
  <si>
    <t>3,2-6,5</t>
  </si>
  <si>
    <t>5,7-11,3</t>
  </si>
  <si>
    <t>3,1-6,3</t>
  </si>
  <si>
    <t>5,6-11,1</t>
  </si>
  <si>
    <t>3,0-6,0</t>
  </si>
  <si>
    <t>5,4-10,7</t>
  </si>
  <si>
    <t>2,9-5,7</t>
  </si>
  <si>
    <t>5,3-10,3</t>
  </si>
  <si>
    <t>370-800мм</t>
  </si>
  <si>
    <t>HWL0217/R+ HWL0217/L</t>
  </si>
  <si>
    <t>HWL0210.Z43</t>
  </si>
  <si>
    <t>HWL0218/R + HWL0218/L</t>
  </si>
  <si>
    <t>HWL0219/R + HWL0219/L</t>
  </si>
  <si>
    <t>HWL0220/R + HWL0220/L</t>
  </si>
  <si>
    <t>HWL0211/R + HWL0211/L</t>
  </si>
  <si>
    <t>HWL0221/R + HWL0221/L</t>
  </si>
  <si>
    <t>HWL0212/R + HWL0212/L</t>
  </si>
  <si>
    <t>HWL0222/R + HWL0222/L</t>
  </si>
  <si>
    <t>HWL0213/R + HWL0213/L</t>
  </si>
  <si>
    <t>HWL0223/R + HWL0223/L</t>
  </si>
  <si>
    <t>HWL0224/R + HWL0224/L</t>
  </si>
  <si>
    <t>HWL0214/R + HWL0214/L</t>
  </si>
  <si>
    <t>HWL0215/R + HWL0215/L</t>
  </si>
  <si>
    <t>HLW0216/R + HWL0216/L</t>
  </si>
  <si>
    <t>HWL0210F</t>
  </si>
  <si>
    <t>HWL0250</t>
  </si>
  <si>
    <t>HWL0251</t>
  </si>
  <si>
    <r>
      <t>Артикул крепления под алюминиевую вставку</t>
    </r>
    <r>
      <rPr>
        <sz val="11"/>
        <color theme="1"/>
        <rFont val="Bookman Old Style"/>
        <family val="1"/>
        <charset val="204"/>
      </rPr>
      <t xml:space="preserve"> (необходимо две планки)</t>
    </r>
  </si>
  <si>
    <r>
      <t>Артикул крепления</t>
    </r>
    <r>
      <rPr>
        <sz val="11"/>
        <color theme="1"/>
        <rFont val="Bookman Old Style"/>
        <family val="1"/>
        <charset val="204"/>
      </rPr>
      <t xml:space="preserve"> (необходимо два крепления) </t>
    </r>
  </si>
  <si>
    <t>HWL0201/L + HWL0201/R</t>
  </si>
  <si>
    <t>HWL0202/L+ HWL0202/R</t>
  </si>
  <si>
    <t>HWL0203/L + HWL0203/R</t>
  </si>
  <si>
    <t>Артикул заглушек</t>
  </si>
  <si>
    <t>Артикул ограничителя угла открывания</t>
  </si>
  <si>
    <t>HWL0200.3</t>
  </si>
  <si>
    <t>HWL0200.Z43/1</t>
  </si>
  <si>
    <t>HWL0200.Z43/2</t>
  </si>
  <si>
    <t>HWL0200F</t>
  </si>
  <si>
    <r>
      <t xml:space="preserve">Артикул крепелния </t>
    </r>
    <r>
      <rPr>
        <sz val="11"/>
        <color theme="1"/>
        <rFont val="Bookman Old Style"/>
        <family val="1"/>
        <charset val="204"/>
      </rPr>
      <t>(необходимо 2 планки)</t>
    </r>
  </si>
  <si>
    <t>HWL0204/L + HWL0204/R</t>
  </si>
  <si>
    <t>HWL0205/L + HWL0205/R</t>
  </si>
  <si>
    <t>HWL0206/L + HWL0206/R</t>
  </si>
  <si>
    <t>HWL0207/L + HWL0207/R</t>
  </si>
  <si>
    <t>HWL0233/L + HWL0233/R</t>
  </si>
  <si>
    <t>HWL0232/L + HWL0232/R</t>
  </si>
  <si>
    <t>HWL0231/L + HWL0231/R</t>
  </si>
  <si>
    <t>HWL0234/L + HWL0234/R</t>
  </si>
  <si>
    <t>HWL0235/L + HWL0235/R</t>
  </si>
  <si>
    <t>HWL0230.Z43</t>
  </si>
  <si>
    <r>
      <t xml:space="preserve">Артикул крепежа </t>
    </r>
    <r>
      <rPr>
        <sz val="11"/>
        <color theme="1"/>
        <rFont val="Bookman Old Style"/>
        <family val="1"/>
        <charset val="204"/>
      </rPr>
      <t>(необходимо два крепелния)</t>
    </r>
  </si>
  <si>
    <r>
      <t xml:space="preserve">Крепеж для алюминиевой рамки </t>
    </r>
    <r>
      <rPr>
        <sz val="11"/>
        <color theme="1"/>
        <rFont val="Bookman Old Style"/>
        <family val="1"/>
        <charset val="204"/>
      </rPr>
      <t>(необходимо два крепелния)</t>
    </r>
  </si>
  <si>
    <r>
      <t xml:space="preserve">Артикул крепления </t>
    </r>
    <r>
      <rPr>
        <sz val="11"/>
        <color theme="1"/>
        <rFont val="Bookman Old Style"/>
        <family val="1"/>
        <charset val="204"/>
      </rPr>
      <t>(необходимо два крепелния)</t>
    </r>
  </si>
  <si>
    <r>
      <t xml:space="preserve">Артикул крепления к алюминиевой рамке </t>
    </r>
    <r>
      <rPr>
        <sz val="11"/>
        <color theme="1"/>
        <rFont val="Bookman Old Style"/>
        <family val="1"/>
        <charset val="204"/>
      </rPr>
      <t>(необходимо два крепления)</t>
    </r>
  </si>
  <si>
    <t>Так же ля монтажа Вам понадобятся:</t>
  </si>
  <si>
    <t>HWL0247</t>
  </si>
  <si>
    <t>Фиксатор штанги (нужно 2 шт.)</t>
  </si>
  <si>
    <t>Фиксатор штанги (необходимо 2 штуки)</t>
  </si>
  <si>
    <t>HWL0241/L + HWL0242/R</t>
  </si>
  <si>
    <t>HWL0242/L + HWL0242/R</t>
  </si>
  <si>
    <t>HWL0243/L + HWL0243/R</t>
  </si>
  <si>
    <t>HWL0244/L + HWL0244/R</t>
  </si>
  <si>
    <t>HWL0240.Z43</t>
  </si>
  <si>
    <r>
      <t xml:space="preserve">Артикул крепежа </t>
    </r>
    <r>
      <rPr>
        <sz val="11"/>
        <color theme="1"/>
        <rFont val="Bookman Old Style"/>
        <family val="1"/>
        <charset val="204"/>
      </rPr>
      <t>(необходимо 2 штуки)</t>
    </r>
  </si>
  <si>
    <r>
      <t>Артикул крепежа к алюминиевой раме</t>
    </r>
    <r>
      <rPr>
        <sz val="11"/>
        <color theme="1"/>
        <rFont val="Bookman Old Style"/>
        <family val="1"/>
        <charset val="204"/>
      </rPr>
      <t>(необходимо 2 штуки)</t>
    </r>
  </si>
  <si>
    <t>Петля накладная с FGV0001A</t>
  </si>
  <si>
    <t>Монтажная планка H=0 (FGV0727) , H=2 (FGV0728), H=4 (FGV0729), H=6 (FGV0730)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</si>
</sst>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Book Antiqua"/>
      <family val="1"/>
      <charset val="204"/>
    </font>
    <font>
      <sz val="11"/>
      <color theme="1"/>
      <name val="Bookman Old Style"/>
      <family val="1"/>
      <charset val="204"/>
    </font>
    <font>
      <b/>
      <sz val="11"/>
      <color theme="1"/>
      <name val="Bookman Old Style"/>
      <family val="1"/>
      <charset val="204"/>
    </font>
    <font>
      <b/>
      <sz val="12"/>
      <color theme="1"/>
      <name val="Bookman Old Style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F7F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Border="1"/>
    <xf numFmtId="0" fontId="5" fillId="0" borderId="0" xfId="0" applyFont="1"/>
    <xf numFmtId="2" fontId="1" fillId="0" borderId="9" xfId="0" applyNumberFormat="1" applyFont="1" applyBorder="1" applyAlignment="1" applyProtection="1">
      <alignment horizontal="center" vertical="center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2" fontId="1" fillId="0" borderId="16" xfId="0" applyNumberFormat="1" applyFont="1" applyBorder="1" applyAlignment="1" applyProtection="1">
      <alignment horizontal="center" vertical="center"/>
      <protection hidden="1"/>
    </xf>
    <xf numFmtId="0" fontId="1" fillId="0" borderId="12" xfId="0" applyFont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 applyProtection="1">
      <alignment horizontal="center" vertical="center"/>
      <protection hidden="1"/>
    </xf>
    <xf numFmtId="2" fontId="1" fillId="0" borderId="10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6" fillId="2" borderId="13" xfId="0" applyFont="1" applyFill="1" applyBorder="1" applyAlignment="1" applyProtection="1">
      <alignment horizontal="center"/>
      <protection hidden="1"/>
    </xf>
    <xf numFmtId="0" fontId="2" fillId="2" borderId="28" xfId="0" applyFont="1" applyFill="1" applyBorder="1" applyAlignment="1" applyProtection="1">
      <alignment horizontal="center"/>
      <protection hidden="1"/>
    </xf>
    <xf numFmtId="0" fontId="4" fillId="0" borderId="30" xfId="0" applyFont="1" applyBorder="1" applyAlignment="1" applyProtection="1">
      <alignment horizontal="center" wrapText="1"/>
      <protection hidden="1"/>
    </xf>
    <xf numFmtId="0" fontId="0" fillId="0" borderId="0" xfId="0" applyBorder="1" applyProtection="1"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5" fillId="0" borderId="0" xfId="0" applyFont="1" applyBorder="1" applyProtection="1">
      <protection hidden="1"/>
    </xf>
    <xf numFmtId="0" fontId="11" fillId="0" borderId="0" xfId="0" applyFont="1" applyAlignment="1" applyProtection="1">
      <alignment wrapText="1"/>
      <protection hidden="1"/>
    </xf>
    <xf numFmtId="0" fontId="4" fillId="0" borderId="17" xfId="0" applyFont="1" applyBorder="1" applyAlignment="1" applyProtection="1">
      <alignment horizontal="center" vertical="center" wrapText="1"/>
      <protection hidden="1"/>
    </xf>
    <xf numFmtId="0" fontId="4" fillId="0" borderId="26" xfId="0" applyFont="1" applyBorder="1" applyAlignment="1" applyProtection="1">
      <alignment horizontal="center" vertical="center" wrapText="1"/>
      <protection hidden="1"/>
    </xf>
    <xf numFmtId="0" fontId="4" fillId="0" borderId="27" xfId="0" applyFont="1" applyBorder="1" applyAlignment="1" applyProtection="1">
      <alignment horizontal="center" vertical="center" wrapText="1"/>
      <protection hidden="1"/>
    </xf>
    <xf numFmtId="0" fontId="0" fillId="0" borderId="30" xfId="0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12" fillId="0" borderId="33" xfId="0" applyFont="1" applyBorder="1" applyProtection="1">
      <protection hidden="1"/>
    </xf>
    <xf numFmtId="0" fontId="12" fillId="0" borderId="33" xfId="0" applyFont="1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12" fillId="0" borderId="0" xfId="0" applyFont="1" applyProtection="1">
      <protection hidden="1"/>
    </xf>
    <xf numFmtId="0" fontId="0" fillId="0" borderId="0" xfId="0" applyBorder="1" applyAlignment="1" applyProtection="1">
      <protection hidden="1"/>
    </xf>
    <xf numFmtId="0" fontId="0" fillId="0" borderId="0" xfId="0" applyAlignment="1" applyProtection="1">
      <protection hidden="1"/>
    </xf>
    <xf numFmtId="0" fontId="12" fillId="0" borderId="34" xfId="0" applyFont="1" applyBorder="1" applyProtection="1">
      <protection hidden="1"/>
    </xf>
    <xf numFmtId="0" fontId="0" fillId="0" borderId="34" xfId="0" applyBorder="1" applyProtection="1">
      <protection hidden="1"/>
    </xf>
    <xf numFmtId="0" fontId="0" fillId="0" borderId="35" xfId="0" applyBorder="1" applyProtection="1">
      <protection hidden="1"/>
    </xf>
    <xf numFmtId="0" fontId="0" fillId="0" borderId="36" xfId="0" applyBorder="1" applyProtection="1">
      <protection hidden="1"/>
    </xf>
    <xf numFmtId="0" fontId="0" fillId="0" borderId="31" xfId="0" applyBorder="1" applyProtection="1">
      <protection hidden="1"/>
    </xf>
    <xf numFmtId="0" fontId="0" fillId="0" borderId="27" xfId="0" applyBorder="1" applyProtection="1">
      <protection hidden="1"/>
    </xf>
    <xf numFmtId="0" fontId="5" fillId="0" borderId="24" xfId="0" applyFont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5" xfId="0" applyBorder="1" applyProtection="1">
      <protection hidden="1"/>
    </xf>
    <xf numFmtId="0" fontId="5" fillId="0" borderId="35" xfId="0" applyFont="1" applyBorder="1" applyProtection="1">
      <protection hidden="1"/>
    </xf>
    <xf numFmtId="0" fontId="0" fillId="0" borderId="30" xfId="0" applyBorder="1" applyProtection="1">
      <protection hidden="1"/>
    </xf>
    <xf numFmtId="0" fontId="7" fillId="0" borderId="17" xfId="0" applyFont="1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0" fillId="0" borderId="18" xfId="0" applyBorder="1" applyAlignment="1" applyProtection="1"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4" fillId="0" borderId="2" xfId="0" applyFont="1" applyBorder="1" applyAlignment="1" applyProtection="1">
      <alignment horizontal="center" wrapText="1"/>
      <protection hidden="1"/>
    </xf>
    <xf numFmtId="0" fontId="4" fillId="0" borderId="3" xfId="0" applyFont="1" applyBorder="1" applyAlignment="1" applyProtection="1">
      <alignment horizontal="center" wrapText="1"/>
      <protection hidden="1"/>
    </xf>
    <xf numFmtId="0" fontId="4" fillId="0" borderId="4" xfId="0" applyFont="1" applyBorder="1" applyAlignment="1" applyProtection="1">
      <alignment horizontal="center" wrapText="1"/>
      <protection hidden="1"/>
    </xf>
    <xf numFmtId="0" fontId="0" fillId="0" borderId="2" xfId="0" applyBorder="1" applyAlignment="1" applyProtection="1">
      <alignment horizontal="center" wrapText="1"/>
      <protection hidden="1"/>
    </xf>
    <xf numFmtId="0" fontId="4" fillId="0" borderId="28" xfId="0" applyFont="1" applyBorder="1" applyAlignment="1" applyProtection="1">
      <alignment horizontal="center" wrapText="1"/>
      <protection hidden="1"/>
    </xf>
    <xf numFmtId="0" fontId="4" fillId="0" borderId="0" xfId="0" applyFont="1" applyBorder="1" applyAlignment="1" applyProtection="1">
      <alignment horizontal="center" wrapText="1"/>
      <protection hidden="1"/>
    </xf>
    <xf numFmtId="0" fontId="0" fillId="0" borderId="0" xfId="0" applyBorder="1" applyAlignment="1" applyProtection="1">
      <alignment horizontal="center" wrapText="1"/>
      <protection hidden="1"/>
    </xf>
    <xf numFmtId="0" fontId="0" fillId="0" borderId="4" xfId="0" applyBorder="1" applyAlignment="1" applyProtection="1">
      <alignment horizontal="center" wrapText="1"/>
      <protection hidden="1"/>
    </xf>
    <xf numFmtId="0" fontId="2" fillId="0" borderId="1" xfId="0" applyFont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horizontal="center" wrapText="1"/>
      <protection hidden="1"/>
    </xf>
    <xf numFmtId="0" fontId="2" fillId="0" borderId="3" xfId="0" applyFont="1" applyBorder="1" applyAlignment="1" applyProtection="1">
      <alignment horizontal="center" wrapText="1"/>
      <protection hidden="1"/>
    </xf>
    <xf numFmtId="0" fontId="2" fillId="0" borderId="4" xfId="0" applyFont="1" applyBorder="1" applyAlignment="1" applyProtection="1">
      <alignment horizontal="center" wrapText="1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1" xfId="0" applyFont="1" applyFill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hidden="1"/>
    </xf>
    <xf numFmtId="0" fontId="0" fillId="0" borderId="29" xfId="0" applyBorder="1" applyAlignment="1" applyProtection="1">
      <alignment horizontal="center" vertical="center"/>
      <protection hidden="1"/>
    </xf>
    <xf numFmtId="0" fontId="10" fillId="3" borderId="6" xfId="0" applyFont="1" applyFill="1" applyBorder="1" applyAlignment="1" applyProtection="1">
      <alignment horizontal="center"/>
      <protection locked="0" hidden="1"/>
    </xf>
    <xf numFmtId="0" fontId="10" fillId="3" borderId="20" xfId="0" applyFont="1" applyFill="1" applyBorder="1" applyAlignment="1" applyProtection="1">
      <alignment horizontal="center"/>
      <protection locked="0" hidden="1"/>
    </xf>
    <xf numFmtId="0" fontId="10" fillId="3" borderId="22" xfId="0" applyFont="1" applyFill="1" applyBorder="1" applyAlignment="1" applyProtection="1">
      <alignment horizontal="center"/>
      <protection locked="0" hidden="1"/>
    </xf>
    <xf numFmtId="0" fontId="8" fillId="2" borderId="17" xfId="0" applyFont="1" applyFill="1" applyBorder="1" applyAlignment="1" applyProtection="1">
      <alignment horizontal="center"/>
      <protection hidden="1"/>
    </xf>
    <xf numFmtId="0" fontId="8" fillId="2" borderId="23" xfId="0" applyFont="1" applyFill="1" applyBorder="1" applyAlignment="1" applyProtection="1">
      <alignment horizontal="center"/>
      <protection hidden="1"/>
    </xf>
    <xf numFmtId="0" fontId="8" fillId="2" borderId="18" xfId="0" applyFont="1" applyFill="1" applyBorder="1" applyAlignment="1" applyProtection="1">
      <alignment horizontal="center"/>
      <protection hidden="1"/>
    </xf>
    <xf numFmtId="0" fontId="9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wrapText="1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protection hidden="1"/>
    </xf>
    <xf numFmtId="0" fontId="2" fillId="2" borderId="17" xfId="0" applyFont="1" applyFill="1" applyBorder="1" applyAlignment="1" applyProtection="1">
      <alignment horizontal="center"/>
      <protection hidden="1"/>
    </xf>
    <xf numFmtId="0" fontId="0" fillId="2" borderId="23" xfId="0" applyFill="1" applyBorder="1" applyAlignment="1" applyProtection="1">
      <alignment horizontal="center"/>
      <protection hidden="1"/>
    </xf>
    <xf numFmtId="0" fontId="0" fillId="2" borderId="18" xfId="0" applyFill="1" applyBorder="1" applyAlignment="1" applyProtection="1">
      <alignment horizontal="center"/>
      <protection hidden="1"/>
    </xf>
    <xf numFmtId="0" fontId="12" fillId="0" borderId="0" xfId="0" applyFont="1" applyAlignment="1" applyProtection="1">
      <alignment vertical="center" wrapText="1"/>
      <protection hidden="1"/>
    </xf>
    <xf numFmtId="0" fontId="11" fillId="0" borderId="0" xfId="0" applyFont="1" applyAlignment="1" applyProtection="1">
      <alignment wrapText="1"/>
      <protection hidden="1"/>
    </xf>
    <xf numFmtId="0" fontId="0" fillId="0" borderId="0" xfId="0" applyAlignment="1" applyProtection="1"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9" fillId="2" borderId="24" xfId="0" applyFont="1" applyFill="1" applyBorder="1" applyAlignment="1" applyProtection="1">
      <alignment horizontal="center" vertical="center" wrapText="1"/>
      <protection hidden="1"/>
    </xf>
    <xf numFmtId="0" fontId="7" fillId="2" borderId="25" xfId="0" applyFont="1" applyFill="1" applyBorder="1" applyAlignment="1" applyProtection="1">
      <alignment wrapText="1"/>
      <protection hidden="1"/>
    </xf>
    <xf numFmtId="0" fontId="7" fillId="0" borderId="18" xfId="0" applyFont="1" applyBorder="1" applyAlignment="1" applyProtection="1">
      <protection hidden="1"/>
    </xf>
    <xf numFmtId="0" fontId="4" fillId="0" borderId="17" xfId="0" applyFont="1" applyBorder="1" applyAlignment="1" applyProtection="1">
      <alignment horizontal="center" wrapText="1"/>
      <protection hidden="1"/>
    </xf>
    <xf numFmtId="0" fontId="0" fillId="0" borderId="23" xfId="0" applyBorder="1" applyAlignment="1" applyProtection="1">
      <alignment horizontal="center" wrapText="1"/>
      <protection hidden="1"/>
    </xf>
    <xf numFmtId="0" fontId="0" fillId="0" borderId="18" xfId="0" applyBorder="1" applyAlignment="1" applyProtection="1">
      <alignment horizontal="center" wrapText="1"/>
      <protection hidden="1"/>
    </xf>
    <xf numFmtId="0" fontId="7" fillId="0" borderId="35" xfId="0" applyFont="1" applyBorder="1" applyAlignment="1" applyProtection="1">
      <alignment horizontal="center" vertical="center"/>
      <protection hidden="1"/>
    </xf>
    <xf numFmtId="0" fontId="9" fillId="2" borderId="35" xfId="0" applyFont="1" applyFill="1" applyBorder="1" applyAlignment="1" applyProtection="1">
      <alignment horizontal="center" vertical="center" wrapText="1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36" xfId="0" applyBorder="1" applyAlignment="1" applyProtection="1">
      <alignment horizontal="center" vertical="center"/>
      <protection hidden="1"/>
    </xf>
    <xf numFmtId="0" fontId="7" fillId="0" borderId="37" xfId="0" applyFont="1" applyBorder="1" applyAlignment="1" applyProtection="1">
      <alignment horizontal="center" vertical="center"/>
      <protection hidden="1"/>
    </xf>
    <xf numFmtId="0" fontId="3" fillId="0" borderId="37" xfId="0" applyFont="1" applyBorder="1" applyAlignment="1" applyProtection="1">
      <alignment horizontal="center" vertical="center" wrapText="1"/>
      <protection hidden="1"/>
    </xf>
    <xf numFmtId="0" fontId="3" fillId="0" borderId="17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 wrapText="1"/>
      <protection hidden="1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33" xfId="0" applyFont="1" applyBorder="1" applyAlignment="1" applyProtection="1">
      <alignment horizontal="center" vertical="center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6DF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2" Type="http://schemas.openxmlformats.org/officeDocument/2006/relationships/image" Target="../media/image2.png"/><Relationship Id="rId1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1114426</xdr:colOff>
      <xdr:row>2</xdr:row>
      <xdr:rowOff>28575</xdr:rowOff>
    </xdr:from>
    <xdr:to>
      <xdr:col>10</xdr:col>
      <xdr:colOff>1162051</xdr:colOff>
      <xdr:row>13</xdr:row>
      <xdr:rowOff>184494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1" y="409575"/>
          <a:ext cx="4838700" cy="2994369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190501</xdr:colOff>
      <xdr:row>10</xdr:row>
      <xdr:rowOff>66675</xdr:rowOff>
    </xdr:from>
    <xdr:to>
      <xdr:col>5</xdr:col>
      <xdr:colOff>2095501</xdr:colOff>
      <xdr:row>13</xdr:row>
      <xdr:rowOff>92171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38876" y="2657475"/>
          <a:ext cx="1905000" cy="65414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5" name="Прямая со стрелкой 4"/>
        <xdr:cNvCxnSpPr/>
      </xdr:nvCxnSpPr>
      <xdr:spPr>
        <a:xfrm>
          <a:off x="409575" y="2628900"/>
          <a:ext cx="676275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10</xdr:col>
      <xdr:colOff>257175</xdr:colOff>
      <xdr:row>18</xdr:row>
      <xdr:rowOff>180975</xdr:rowOff>
    </xdr:to>
    <xdr:cxnSp macro="">
      <xdr:nvCxnSpPr>
        <xdr:cNvPr id="6" name="Прямая со стрелкой 5"/>
        <xdr:cNvCxnSpPr/>
      </xdr:nvCxnSpPr>
      <xdr:spPr>
        <a:xfrm>
          <a:off x="7791450" y="4333875"/>
          <a:ext cx="3771900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5</xdr:row>
      <xdr:rowOff>28575</xdr:rowOff>
    </xdr:from>
    <xdr:to>
      <xdr:col>3</xdr:col>
      <xdr:colOff>447675</xdr:colOff>
      <xdr:row>6</xdr:row>
      <xdr:rowOff>142875</xdr:rowOff>
    </xdr:to>
    <xdr:cxnSp macro="">
      <xdr:nvCxnSpPr>
        <xdr:cNvPr id="9" name="Прямая со стрелкой 8"/>
        <xdr:cNvCxnSpPr/>
      </xdr:nvCxnSpPr>
      <xdr:spPr>
        <a:xfrm>
          <a:off x="4191000" y="1057275"/>
          <a:ext cx="190500" cy="6477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1019175</xdr:colOff>
      <xdr:row>5</xdr:row>
      <xdr:rowOff>57150</xdr:rowOff>
    </xdr:from>
    <xdr:to>
      <xdr:col>1</xdr:col>
      <xdr:colOff>1276351</xdr:colOff>
      <xdr:row>6</xdr:row>
      <xdr:rowOff>152400</xdr:rowOff>
    </xdr:to>
    <xdr:cxnSp macro="">
      <xdr:nvCxnSpPr>
        <xdr:cNvPr id="11" name="Прямая со стрелкой 10"/>
        <xdr:cNvCxnSpPr/>
      </xdr:nvCxnSpPr>
      <xdr:spPr>
        <a:xfrm flipH="1">
          <a:off x="2162175" y="1085850"/>
          <a:ext cx="257176" cy="6286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47625</xdr:colOff>
      <xdr:row>36</xdr:row>
      <xdr:rowOff>171450</xdr:rowOff>
    </xdr:from>
    <xdr:to>
      <xdr:col>6</xdr:col>
      <xdr:colOff>9525</xdr:colOff>
      <xdr:row>43</xdr:row>
      <xdr:rowOff>183356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0" y="8572500"/>
          <a:ext cx="2200275" cy="1650206"/>
        </a:xfrm>
        <a:prstGeom prst="rect">
          <a:avLst/>
        </a:prstGeom>
      </xdr:spPr>
    </xdr:pic>
    <xdr:clientData/>
  </xdr:twoCellAnchor>
  <xdr:twoCellAnchor>
    <xdr:from>
      <xdr:col>2</xdr:col>
      <xdr:colOff>1181100</xdr:colOff>
      <xdr:row>8</xdr:row>
      <xdr:rowOff>114300</xdr:rowOff>
    </xdr:from>
    <xdr:to>
      <xdr:col>4</xdr:col>
      <xdr:colOff>76200</xdr:colOff>
      <xdr:row>41</xdr:row>
      <xdr:rowOff>104775</xdr:rowOff>
    </xdr:to>
    <xdr:sp macro="" textlink="">
      <xdr:nvSpPr>
        <xdr:cNvPr id="16" name="Скругленный прямоугольник 15"/>
        <xdr:cNvSpPr/>
      </xdr:nvSpPr>
      <xdr:spPr>
        <a:xfrm>
          <a:off x="3838575" y="2085975"/>
          <a:ext cx="1152525" cy="7677150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114300</xdr:colOff>
      <xdr:row>15</xdr:row>
      <xdr:rowOff>180975</xdr:rowOff>
    </xdr:from>
    <xdr:to>
      <xdr:col>4</xdr:col>
      <xdr:colOff>1095375</xdr:colOff>
      <xdr:row>17</xdr:row>
      <xdr:rowOff>57150</xdr:rowOff>
    </xdr:to>
    <xdr:cxnSp macro="">
      <xdr:nvCxnSpPr>
        <xdr:cNvPr id="17" name="Прямая со стрелкой 16"/>
        <xdr:cNvCxnSpPr/>
      </xdr:nvCxnSpPr>
      <xdr:spPr>
        <a:xfrm>
          <a:off x="5029200" y="3819525"/>
          <a:ext cx="981075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9525</xdr:colOff>
      <xdr:row>36</xdr:row>
      <xdr:rowOff>85725</xdr:rowOff>
    </xdr:from>
    <xdr:to>
      <xdr:col>11</xdr:col>
      <xdr:colOff>495299</xdr:colOff>
      <xdr:row>43</xdr:row>
      <xdr:rowOff>161924</xdr:rowOff>
    </xdr:to>
    <xdr:pic>
      <xdr:nvPicPr>
        <xdr:cNvPr id="13" name="Рисунок 12" descr="Планка монт. для пет. Slide-on, H=0, шуруп, сталь 52.C201.M5.00.1S00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9375" y="9429750"/>
          <a:ext cx="2285999" cy="1714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2152649</xdr:colOff>
      <xdr:row>36</xdr:row>
      <xdr:rowOff>66675</xdr:rowOff>
    </xdr:from>
    <xdr:to>
      <xdr:col>9</xdr:col>
      <xdr:colOff>384175</xdr:colOff>
      <xdr:row>44</xdr:row>
      <xdr:rowOff>47626</xdr:rowOff>
    </xdr:to>
    <xdr:pic>
      <xdr:nvPicPr>
        <xdr:cNvPr id="14" name="Рисунок 13" descr="Петля для накл. дв. Slide-on под доводчик ALFA, 110°, 52мм, шуруп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4" y="9410700"/>
          <a:ext cx="2413001" cy="1809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2</xdr:row>
      <xdr:rowOff>19050</xdr:rowOff>
    </xdr:from>
    <xdr:to>
      <xdr:col>11</xdr:col>
      <xdr:colOff>66675</xdr:colOff>
      <xdr:row>12</xdr:row>
      <xdr:rowOff>152401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6" y="409575"/>
          <a:ext cx="4705349" cy="307657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10</xdr:row>
      <xdr:rowOff>9525</xdr:rowOff>
    </xdr:from>
    <xdr:to>
      <xdr:col>5</xdr:col>
      <xdr:colOff>1552575</xdr:colOff>
      <xdr:row>12</xdr:row>
      <xdr:rowOff>120746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29326" y="2924175"/>
          <a:ext cx="1323974" cy="530321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10" name="Прямая со стрелкой 9"/>
        <xdr:cNvCxnSpPr/>
      </xdr:nvCxnSpPr>
      <xdr:spPr>
        <a:xfrm>
          <a:off x="409575" y="2628900"/>
          <a:ext cx="676275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1076325</xdr:colOff>
      <xdr:row>18</xdr:row>
      <xdr:rowOff>180975</xdr:rowOff>
    </xdr:to>
    <xdr:cxnSp macro="">
      <xdr:nvCxnSpPr>
        <xdr:cNvPr id="11" name="Прямая со стрелкой 10"/>
        <xdr:cNvCxnSpPr/>
      </xdr:nvCxnSpPr>
      <xdr:spPr>
        <a:xfrm>
          <a:off x="7896225" y="4362450"/>
          <a:ext cx="1571625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5</xdr:row>
      <xdr:rowOff>38100</xdr:rowOff>
    </xdr:from>
    <xdr:to>
      <xdr:col>3</xdr:col>
      <xdr:colOff>438150</xdr:colOff>
      <xdr:row>6</xdr:row>
      <xdr:rowOff>190500</xdr:rowOff>
    </xdr:to>
    <xdr:cxnSp macro="">
      <xdr:nvCxnSpPr>
        <xdr:cNvPr id="12" name="Прямая со стрелкой 11"/>
        <xdr:cNvCxnSpPr/>
      </xdr:nvCxnSpPr>
      <xdr:spPr>
        <a:xfrm>
          <a:off x="3781425" y="1000125"/>
          <a:ext cx="161925" cy="6762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866775</xdr:colOff>
      <xdr:row>5</xdr:row>
      <xdr:rowOff>57150</xdr:rowOff>
    </xdr:from>
    <xdr:to>
      <xdr:col>1</xdr:col>
      <xdr:colOff>1190625</xdr:colOff>
      <xdr:row>6</xdr:row>
      <xdr:rowOff>180975</xdr:rowOff>
    </xdr:to>
    <xdr:cxnSp macro="">
      <xdr:nvCxnSpPr>
        <xdr:cNvPr id="13" name="Прямая со стрелкой 12"/>
        <xdr:cNvCxnSpPr/>
      </xdr:nvCxnSpPr>
      <xdr:spPr>
        <a:xfrm flipH="1">
          <a:off x="1714500" y="1019175"/>
          <a:ext cx="323850" cy="64770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1181100</xdr:colOff>
      <xdr:row>8</xdr:row>
      <xdr:rowOff>76199</xdr:rowOff>
    </xdr:from>
    <xdr:to>
      <xdr:col>4</xdr:col>
      <xdr:colOff>47625</xdr:colOff>
      <xdr:row>41</xdr:row>
      <xdr:rowOff>133349</xdr:rowOff>
    </xdr:to>
    <xdr:sp macro="" textlink="">
      <xdr:nvSpPr>
        <xdr:cNvPr id="14" name="Скругленный прямоугольник 13"/>
        <xdr:cNvSpPr/>
      </xdr:nvSpPr>
      <xdr:spPr>
        <a:xfrm>
          <a:off x="3438525" y="1971674"/>
          <a:ext cx="1209675" cy="8467725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16</xdr:row>
      <xdr:rowOff>133349</xdr:rowOff>
    </xdr:from>
    <xdr:to>
      <xdr:col>4</xdr:col>
      <xdr:colOff>1114425</xdr:colOff>
      <xdr:row>17</xdr:row>
      <xdr:rowOff>238124</xdr:rowOff>
    </xdr:to>
    <xdr:cxnSp macro="">
      <xdr:nvCxnSpPr>
        <xdr:cNvPr id="15" name="Прямая со стрелкой 14"/>
        <xdr:cNvCxnSpPr/>
      </xdr:nvCxnSpPr>
      <xdr:spPr>
        <a:xfrm>
          <a:off x="4733925" y="4514849"/>
          <a:ext cx="981075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76201</xdr:colOff>
      <xdr:row>2</xdr:row>
      <xdr:rowOff>38100</xdr:rowOff>
    </xdr:from>
    <xdr:to>
      <xdr:col>12</xdr:col>
      <xdr:colOff>266700</xdr:colOff>
      <xdr:row>12</xdr:row>
      <xdr:rowOff>200026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9601" y="428625"/>
          <a:ext cx="4800599" cy="309562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228601</xdr:colOff>
      <xdr:row>10</xdr:row>
      <xdr:rowOff>47625</xdr:rowOff>
    </xdr:from>
    <xdr:to>
      <xdr:col>5</xdr:col>
      <xdr:colOff>1466850</xdr:colOff>
      <xdr:row>12</xdr:row>
      <xdr:rowOff>101696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1" y="2952750"/>
          <a:ext cx="1238249" cy="473171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4" name="Прямая со стрелкой 3"/>
        <xdr:cNvCxnSpPr/>
      </xdr:nvCxnSpPr>
      <xdr:spPr>
        <a:xfrm>
          <a:off x="409575" y="3133725"/>
          <a:ext cx="438150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6</xdr:col>
      <xdr:colOff>1076325</xdr:colOff>
      <xdr:row>18</xdr:row>
      <xdr:rowOff>180975</xdr:rowOff>
    </xdr:to>
    <xdr:cxnSp macro="">
      <xdr:nvCxnSpPr>
        <xdr:cNvPr id="5" name="Прямая со стрелкой 4"/>
        <xdr:cNvCxnSpPr/>
      </xdr:nvCxnSpPr>
      <xdr:spPr>
        <a:xfrm>
          <a:off x="7543800" y="4848225"/>
          <a:ext cx="666750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5</xdr:row>
      <xdr:rowOff>66675</xdr:rowOff>
    </xdr:from>
    <xdr:to>
      <xdr:col>3</xdr:col>
      <xdr:colOff>209550</xdr:colOff>
      <xdr:row>6</xdr:row>
      <xdr:rowOff>114300</xdr:rowOff>
    </xdr:to>
    <xdr:cxnSp macro="">
      <xdr:nvCxnSpPr>
        <xdr:cNvPr id="6" name="Прямая со стрелкой 5"/>
        <xdr:cNvCxnSpPr/>
      </xdr:nvCxnSpPr>
      <xdr:spPr>
        <a:xfrm>
          <a:off x="3390900" y="1028700"/>
          <a:ext cx="95250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828675</xdr:colOff>
      <xdr:row>5</xdr:row>
      <xdr:rowOff>76200</xdr:rowOff>
    </xdr:from>
    <xdr:to>
      <xdr:col>1</xdr:col>
      <xdr:colOff>952501</xdr:colOff>
      <xdr:row>6</xdr:row>
      <xdr:rowOff>123825</xdr:rowOff>
    </xdr:to>
    <xdr:cxnSp macro="">
      <xdr:nvCxnSpPr>
        <xdr:cNvPr id="7" name="Прямая со стрелкой 6"/>
        <xdr:cNvCxnSpPr/>
      </xdr:nvCxnSpPr>
      <xdr:spPr>
        <a:xfrm flipH="1">
          <a:off x="1638300" y="1038225"/>
          <a:ext cx="123826" cy="5619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1019175</xdr:colOff>
      <xdr:row>8</xdr:row>
      <xdr:rowOff>95251</xdr:rowOff>
    </xdr:from>
    <xdr:to>
      <xdr:col>4</xdr:col>
      <xdr:colOff>123825</xdr:colOff>
      <xdr:row>41</xdr:row>
      <xdr:rowOff>123826</xdr:rowOff>
    </xdr:to>
    <xdr:sp macro="" textlink="">
      <xdr:nvSpPr>
        <xdr:cNvPr id="8" name="Скругленный прямоугольник 7"/>
        <xdr:cNvSpPr/>
      </xdr:nvSpPr>
      <xdr:spPr>
        <a:xfrm>
          <a:off x="3171825" y="1981201"/>
          <a:ext cx="962025" cy="8420100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17</xdr:row>
      <xdr:rowOff>9525</xdr:rowOff>
    </xdr:from>
    <xdr:to>
      <xdr:col>4</xdr:col>
      <xdr:colOff>571500</xdr:colOff>
      <xdr:row>17</xdr:row>
      <xdr:rowOff>104775</xdr:rowOff>
    </xdr:to>
    <xdr:cxnSp macro="">
      <xdr:nvCxnSpPr>
        <xdr:cNvPr id="9" name="Прямая со стрелкой 8"/>
        <xdr:cNvCxnSpPr/>
      </xdr:nvCxnSpPr>
      <xdr:spPr>
        <a:xfrm>
          <a:off x="4143375" y="4591050"/>
          <a:ext cx="438150" cy="952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333375</xdr:colOff>
      <xdr:row>0</xdr:row>
      <xdr:rowOff>38099</xdr:rowOff>
    </xdr:from>
    <xdr:to>
      <xdr:col>8</xdr:col>
      <xdr:colOff>2247900</xdr:colOff>
      <xdr:row>14</xdr:row>
      <xdr:rowOff>161924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15050" y="38099"/>
          <a:ext cx="5495925" cy="355282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13</xdr:row>
      <xdr:rowOff>0</xdr:rowOff>
    </xdr:from>
    <xdr:to>
      <xdr:col>5</xdr:col>
      <xdr:colOff>2162176</xdr:colOff>
      <xdr:row>16</xdr:row>
      <xdr:rowOff>25496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1" y="3219450"/>
          <a:ext cx="1905000" cy="65414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4" name="Прямая со стрелкой 3"/>
        <xdr:cNvCxnSpPr/>
      </xdr:nvCxnSpPr>
      <xdr:spPr>
        <a:xfrm>
          <a:off x="409575" y="2628900"/>
          <a:ext cx="676275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10</xdr:col>
      <xdr:colOff>257175</xdr:colOff>
      <xdr:row>18</xdr:row>
      <xdr:rowOff>180975</xdr:rowOff>
    </xdr:to>
    <xdr:cxnSp macro="">
      <xdr:nvCxnSpPr>
        <xdr:cNvPr id="5" name="Прямая со стрелкой 4"/>
        <xdr:cNvCxnSpPr/>
      </xdr:nvCxnSpPr>
      <xdr:spPr>
        <a:xfrm>
          <a:off x="7791450" y="4333875"/>
          <a:ext cx="3305175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5</xdr:row>
      <xdr:rowOff>47625</xdr:rowOff>
    </xdr:from>
    <xdr:to>
      <xdr:col>3</xdr:col>
      <xdr:colOff>476250</xdr:colOff>
      <xdr:row>6</xdr:row>
      <xdr:rowOff>95250</xdr:rowOff>
    </xdr:to>
    <xdr:cxnSp macro="">
      <xdr:nvCxnSpPr>
        <xdr:cNvPr id="6" name="Прямая со стрелкой 5"/>
        <xdr:cNvCxnSpPr/>
      </xdr:nvCxnSpPr>
      <xdr:spPr>
        <a:xfrm>
          <a:off x="4191000" y="1076325"/>
          <a:ext cx="219075" cy="5810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981075</xdr:colOff>
      <xdr:row>5</xdr:row>
      <xdr:rowOff>66675</xdr:rowOff>
    </xdr:from>
    <xdr:to>
      <xdr:col>1</xdr:col>
      <xdr:colOff>1247775</xdr:colOff>
      <xdr:row>6</xdr:row>
      <xdr:rowOff>152400</xdr:rowOff>
    </xdr:to>
    <xdr:cxnSp macro="">
      <xdr:nvCxnSpPr>
        <xdr:cNvPr id="7" name="Прямая со стрелкой 6"/>
        <xdr:cNvCxnSpPr/>
      </xdr:nvCxnSpPr>
      <xdr:spPr>
        <a:xfrm flipH="1">
          <a:off x="2124075" y="1095375"/>
          <a:ext cx="266700" cy="6191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47625</xdr:colOff>
      <xdr:row>28</xdr:row>
      <xdr:rowOff>28574</xdr:rowOff>
    </xdr:from>
    <xdr:to>
      <xdr:col>6</xdr:col>
      <xdr:colOff>552450</xdr:colOff>
      <xdr:row>37</xdr:row>
      <xdr:rowOff>209550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29300" y="6686549"/>
          <a:ext cx="2743200" cy="2066926"/>
        </a:xfrm>
        <a:prstGeom prst="rect">
          <a:avLst/>
        </a:prstGeom>
      </xdr:spPr>
    </xdr:pic>
    <xdr:clientData/>
  </xdr:twoCellAnchor>
  <xdr:twoCellAnchor>
    <xdr:from>
      <xdr:col>2</xdr:col>
      <xdr:colOff>1162050</xdr:colOff>
      <xdr:row>8</xdr:row>
      <xdr:rowOff>114301</xdr:rowOff>
    </xdr:from>
    <xdr:to>
      <xdr:col>4</xdr:col>
      <xdr:colOff>114300</xdr:colOff>
      <xdr:row>41</xdr:row>
      <xdr:rowOff>104776</xdr:rowOff>
    </xdr:to>
    <xdr:sp macro="" textlink="">
      <xdr:nvSpPr>
        <xdr:cNvPr id="13" name="Скругленный прямоугольник 12"/>
        <xdr:cNvSpPr/>
      </xdr:nvSpPr>
      <xdr:spPr>
        <a:xfrm>
          <a:off x="3819525" y="2085976"/>
          <a:ext cx="1209675" cy="7600950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142875</xdr:colOff>
      <xdr:row>16</xdr:row>
      <xdr:rowOff>142876</xdr:rowOff>
    </xdr:from>
    <xdr:to>
      <xdr:col>4</xdr:col>
      <xdr:colOff>1123950</xdr:colOff>
      <xdr:row>17</xdr:row>
      <xdr:rowOff>228601</xdr:rowOff>
    </xdr:to>
    <xdr:cxnSp macro="">
      <xdr:nvCxnSpPr>
        <xdr:cNvPr id="14" name="Прямая со стрелкой 13"/>
        <xdr:cNvCxnSpPr/>
      </xdr:nvCxnSpPr>
      <xdr:spPr>
        <a:xfrm>
          <a:off x="5057775" y="3990976"/>
          <a:ext cx="981075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57151</xdr:colOff>
      <xdr:row>2</xdr:row>
      <xdr:rowOff>76200</xdr:rowOff>
    </xdr:from>
    <xdr:to>
      <xdr:col>8</xdr:col>
      <xdr:colOff>1905000</xdr:colOff>
      <xdr:row>16</xdr:row>
      <xdr:rowOff>190500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5526" y="457200"/>
          <a:ext cx="5505449" cy="3581400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257176</xdr:colOff>
      <xdr:row>13</xdr:row>
      <xdr:rowOff>0</xdr:rowOff>
    </xdr:from>
    <xdr:to>
      <xdr:col>5</xdr:col>
      <xdr:colOff>2162176</xdr:colOff>
      <xdr:row>16</xdr:row>
      <xdr:rowOff>25496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5551" y="3219450"/>
          <a:ext cx="1905000" cy="654146"/>
        </a:xfrm>
        <a:prstGeom prst="rect">
          <a:avLst/>
        </a:prstGeom>
      </xdr:spPr>
    </xdr:pic>
    <xdr:clientData/>
  </xdr:twoCellAnchor>
  <xdr:twoCellAnchor>
    <xdr:from>
      <xdr:col>0</xdr:col>
      <xdr:colOff>409575</xdr:colOff>
      <xdr:row>10</xdr:row>
      <xdr:rowOff>38100</xdr:rowOff>
    </xdr:from>
    <xdr:to>
      <xdr:col>0</xdr:col>
      <xdr:colOff>1085850</xdr:colOff>
      <xdr:row>12</xdr:row>
      <xdr:rowOff>142875</xdr:rowOff>
    </xdr:to>
    <xdr:cxnSp macro="">
      <xdr:nvCxnSpPr>
        <xdr:cNvPr id="4" name="Прямая со стрелкой 3"/>
        <xdr:cNvCxnSpPr/>
      </xdr:nvCxnSpPr>
      <xdr:spPr>
        <a:xfrm>
          <a:off x="409575" y="2628900"/>
          <a:ext cx="676275" cy="52387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1743075</xdr:colOff>
      <xdr:row>17</xdr:row>
      <xdr:rowOff>257175</xdr:rowOff>
    </xdr:from>
    <xdr:to>
      <xdr:col>10</xdr:col>
      <xdr:colOff>257175</xdr:colOff>
      <xdr:row>18</xdr:row>
      <xdr:rowOff>180975</xdr:rowOff>
    </xdr:to>
    <xdr:cxnSp macro="">
      <xdr:nvCxnSpPr>
        <xdr:cNvPr id="5" name="Прямая со стрелкой 4"/>
        <xdr:cNvCxnSpPr/>
      </xdr:nvCxnSpPr>
      <xdr:spPr>
        <a:xfrm>
          <a:off x="7791450" y="4333875"/>
          <a:ext cx="4086225" cy="323850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276225</xdr:colOff>
      <xdr:row>5</xdr:row>
      <xdr:rowOff>95250</xdr:rowOff>
    </xdr:from>
    <xdr:to>
      <xdr:col>3</xdr:col>
      <xdr:colOff>390525</xdr:colOff>
      <xdr:row>6</xdr:row>
      <xdr:rowOff>104775</xdr:rowOff>
    </xdr:to>
    <xdr:cxnSp macro="">
      <xdr:nvCxnSpPr>
        <xdr:cNvPr id="6" name="Прямая со стрелкой 5"/>
        <xdr:cNvCxnSpPr/>
      </xdr:nvCxnSpPr>
      <xdr:spPr>
        <a:xfrm>
          <a:off x="4210050" y="1123950"/>
          <a:ext cx="114300" cy="5429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1076325</xdr:colOff>
      <xdr:row>5</xdr:row>
      <xdr:rowOff>104775</xdr:rowOff>
    </xdr:from>
    <xdr:to>
      <xdr:col>1</xdr:col>
      <xdr:colOff>1238250</xdr:colOff>
      <xdr:row>6</xdr:row>
      <xdr:rowOff>114300</xdr:rowOff>
    </xdr:to>
    <xdr:cxnSp macro="">
      <xdr:nvCxnSpPr>
        <xdr:cNvPr id="7" name="Прямая со стрелкой 6"/>
        <xdr:cNvCxnSpPr/>
      </xdr:nvCxnSpPr>
      <xdr:spPr>
        <a:xfrm flipH="1">
          <a:off x="2219325" y="1133475"/>
          <a:ext cx="161925" cy="5429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1095376</xdr:colOff>
      <xdr:row>39</xdr:row>
      <xdr:rowOff>66675</xdr:rowOff>
    </xdr:from>
    <xdr:to>
      <xdr:col>6</xdr:col>
      <xdr:colOff>409576</xdr:colOff>
      <xdr:row>47</xdr:row>
      <xdr:rowOff>191952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6505575"/>
          <a:ext cx="2686050" cy="2192202"/>
        </a:xfrm>
        <a:prstGeom prst="rect">
          <a:avLst/>
        </a:prstGeom>
      </xdr:spPr>
    </xdr:pic>
    <xdr:clientData/>
  </xdr:twoCellAnchor>
  <xdr:twoCellAnchor>
    <xdr:from>
      <xdr:col>2</xdr:col>
      <xdr:colOff>1162050</xdr:colOff>
      <xdr:row>8</xdr:row>
      <xdr:rowOff>133351</xdr:rowOff>
    </xdr:from>
    <xdr:to>
      <xdr:col>4</xdr:col>
      <xdr:colOff>114300</xdr:colOff>
      <xdr:row>41</xdr:row>
      <xdr:rowOff>123826</xdr:rowOff>
    </xdr:to>
    <xdr:sp macro="" textlink="">
      <xdr:nvSpPr>
        <xdr:cNvPr id="10" name="Скругленный прямоугольник 9"/>
        <xdr:cNvSpPr/>
      </xdr:nvSpPr>
      <xdr:spPr>
        <a:xfrm>
          <a:off x="3819525" y="2105026"/>
          <a:ext cx="1209675" cy="7696200"/>
        </a:xfrm>
        <a:prstGeom prst="roundRect">
          <a:avLst/>
        </a:prstGeom>
        <a:solidFill>
          <a:srgbClr val="FF0000">
            <a:alpha val="0"/>
          </a:srgbClr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4</xdr:col>
      <xdr:colOff>133350</xdr:colOff>
      <xdr:row>16</xdr:row>
      <xdr:rowOff>133350</xdr:rowOff>
    </xdr:from>
    <xdr:to>
      <xdr:col>4</xdr:col>
      <xdr:colOff>1114425</xdr:colOff>
      <xdr:row>17</xdr:row>
      <xdr:rowOff>219075</xdr:rowOff>
    </xdr:to>
    <xdr:cxnSp macro="">
      <xdr:nvCxnSpPr>
        <xdr:cNvPr id="11" name="Прямая со стрелкой 10"/>
        <xdr:cNvCxnSpPr/>
      </xdr:nvCxnSpPr>
      <xdr:spPr>
        <a:xfrm>
          <a:off x="5048250" y="3981450"/>
          <a:ext cx="981075" cy="314325"/>
        </a:xfrm>
        <a:prstGeom prst="straightConnector1">
          <a:avLst/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topLeftCell="A31" workbookViewId="0">
      <selection activeCell="K53" sqref="K53"/>
    </sheetView>
  </sheetViews>
  <sheetFormatPr defaultRowHeight="15" x14ac:dyDescent="0.25"/>
  <cols>
    <col min="1" max="1" width="17.140625" customWidth="1"/>
    <col min="2" max="2" width="22.7109375" bestFit="1" customWidth="1"/>
    <col min="3" max="3" width="19.140625" customWidth="1"/>
    <col min="4" max="4" width="14.7109375" customWidth="1"/>
    <col min="5" max="5" width="17" bestFit="1" customWidth="1"/>
    <col min="6" max="6" width="33.5703125" customWidth="1"/>
    <col min="7" max="7" width="9.5703125" customWidth="1"/>
    <col min="9" max="9" width="10.42578125" customWidth="1"/>
    <col min="11" max="11" width="17.85546875" customWidth="1"/>
    <col min="13" max="13" width="15.140625" customWidth="1"/>
    <col min="14" max="14" width="27.140625" customWidth="1"/>
    <col min="15" max="15" width="22.28515625" customWidth="1"/>
  </cols>
  <sheetData>
    <row r="1" spans="1:13" x14ac:dyDescent="0.25">
      <c r="A1" s="51" t="s">
        <v>98</v>
      </c>
      <c r="B1" s="52"/>
      <c r="C1" s="52"/>
      <c r="D1" s="52"/>
      <c r="E1" s="52"/>
      <c r="F1" s="51" t="s">
        <v>99</v>
      </c>
      <c r="G1" s="52"/>
      <c r="H1" s="52"/>
      <c r="I1" s="52"/>
      <c r="J1" s="52"/>
      <c r="K1" s="55"/>
      <c r="L1" s="55"/>
      <c r="M1" s="55"/>
    </row>
    <row r="2" spans="1:13" ht="15" customHeight="1" thickBot="1" x14ac:dyDescent="0.3">
      <c r="A2" s="53"/>
      <c r="B2" s="54"/>
      <c r="C2" s="54"/>
      <c r="D2" s="54"/>
      <c r="E2" s="54"/>
      <c r="F2" s="56"/>
      <c r="G2" s="57"/>
      <c r="H2" s="57"/>
      <c r="I2" s="57"/>
      <c r="J2" s="57"/>
      <c r="K2" s="58"/>
      <c r="L2" s="59"/>
      <c r="M2" s="59"/>
    </row>
    <row r="3" spans="1:13" ht="15.75" customHeight="1" x14ac:dyDescent="0.25">
      <c r="A3" s="60" t="s">
        <v>3</v>
      </c>
      <c r="B3" s="61"/>
      <c r="C3" s="61"/>
      <c r="D3" s="61"/>
      <c r="E3" s="61"/>
      <c r="F3" s="41"/>
      <c r="G3" s="42"/>
      <c r="H3" s="42"/>
      <c r="I3" s="42"/>
      <c r="J3" s="42"/>
      <c r="K3" s="43"/>
      <c r="L3" s="9"/>
      <c r="M3" s="9"/>
    </row>
    <row r="4" spans="1:13" ht="19.5" customHeight="1" x14ac:dyDescent="0.25">
      <c r="A4" s="62"/>
      <c r="B4" s="63"/>
      <c r="C4" s="63"/>
      <c r="D4" s="63"/>
      <c r="E4" s="63"/>
      <c r="F4" s="44"/>
      <c r="G4" s="18"/>
      <c r="H4" s="18"/>
      <c r="I4" s="18"/>
      <c r="J4" s="18"/>
      <c r="K4" s="38"/>
      <c r="L4" s="9"/>
      <c r="M4" s="9"/>
    </row>
    <row r="5" spans="1:13" ht="15.75" thickBot="1" x14ac:dyDescent="0.3">
      <c r="A5" s="67" t="s">
        <v>41</v>
      </c>
      <c r="B5" s="68"/>
      <c r="C5" s="68"/>
      <c r="D5" s="68"/>
      <c r="E5" s="68"/>
      <c r="F5" s="44"/>
      <c r="G5" s="18"/>
      <c r="H5" s="18"/>
      <c r="I5" s="18"/>
      <c r="J5" s="18"/>
      <c r="K5" s="38"/>
      <c r="L5" s="9"/>
      <c r="M5" s="9"/>
    </row>
    <row r="6" spans="1:13" ht="42" customHeight="1" x14ac:dyDescent="0.25">
      <c r="A6" s="64" t="s">
        <v>1</v>
      </c>
      <c r="B6" s="65"/>
      <c r="C6" s="14" t="s">
        <v>37</v>
      </c>
      <c r="D6" s="66" t="s">
        <v>2</v>
      </c>
      <c r="E6" s="65"/>
      <c r="F6" s="44"/>
      <c r="G6" s="18"/>
      <c r="H6" s="18"/>
      <c r="I6" s="18"/>
      <c r="J6" s="18"/>
      <c r="K6" s="38"/>
      <c r="L6" s="9"/>
      <c r="M6" s="9"/>
    </row>
    <row r="7" spans="1:13" ht="16.5" thickBot="1" x14ac:dyDescent="0.3">
      <c r="A7" s="69">
        <v>900</v>
      </c>
      <c r="B7" s="70"/>
      <c r="C7" s="15" t="s">
        <v>100</v>
      </c>
      <c r="D7" s="71"/>
      <c r="E7" s="70"/>
      <c r="F7" s="44"/>
      <c r="G7" s="18"/>
      <c r="H7" s="18"/>
      <c r="I7" s="18"/>
      <c r="J7" s="18"/>
      <c r="K7" s="38"/>
      <c r="L7" s="9"/>
      <c r="M7" s="9"/>
    </row>
    <row r="8" spans="1:13" ht="15.75" thickBot="1" x14ac:dyDescent="0.3">
      <c r="A8" s="16"/>
      <c r="B8" s="79" t="s">
        <v>40</v>
      </c>
      <c r="C8" s="80"/>
      <c r="D8" s="81"/>
      <c r="E8" s="20"/>
      <c r="F8" s="44"/>
      <c r="G8" s="18"/>
      <c r="H8" s="18"/>
      <c r="I8" s="18"/>
      <c r="J8" s="18"/>
      <c r="K8" s="38"/>
      <c r="L8" s="9"/>
      <c r="M8" s="9"/>
    </row>
    <row r="9" spans="1:13" ht="18.75" thickBot="1" x14ac:dyDescent="0.3">
      <c r="A9" s="21"/>
      <c r="B9" s="72">
        <f>D7*A7/1000000</f>
        <v>0</v>
      </c>
      <c r="C9" s="73"/>
      <c r="D9" s="74"/>
      <c r="E9" s="21"/>
      <c r="F9" s="44"/>
      <c r="G9" s="18"/>
      <c r="H9" s="18"/>
      <c r="I9" s="18"/>
      <c r="J9" s="18"/>
      <c r="K9" s="38"/>
      <c r="L9" s="9"/>
      <c r="M9" s="9"/>
    </row>
    <row r="10" spans="1:13" ht="30" customHeight="1" thickBot="1" x14ac:dyDescent="0.3">
      <c r="A10" s="22" t="s">
        <v>42</v>
      </c>
      <c r="B10" s="23" t="s">
        <v>36</v>
      </c>
      <c r="C10" s="24" t="s">
        <v>39</v>
      </c>
      <c r="D10" s="25" t="s">
        <v>34</v>
      </c>
      <c r="E10" s="9"/>
      <c r="F10" s="37"/>
      <c r="G10" s="18"/>
      <c r="H10" s="18"/>
      <c r="I10" s="18"/>
      <c r="J10" s="18"/>
      <c r="K10" s="38"/>
      <c r="L10" s="9"/>
      <c r="M10" s="9"/>
    </row>
    <row r="11" spans="1:13" ht="16.5" x14ac:dyDescent="0.25">
      <c r="A11" s="9"/>
      <c r="B11" s="11" t="s">
        <v>32</v>
      </c>
      <c r="C11" s="4">
        <v>760</v>
      </c>
      <c r="D11" s="5">
        <f>B9*C11*0.016</f>
        <v>0</v>
      </c>
      <c r="E11" s="9"/>
      <c r="F11" s="37"/>
      <c r="G11" s="18"/>
      <c r="H11" s="18"/>
      <c r="I11" s="18"/>
      <c r="J11" s="18"/>
      <c r="K11" s="38"/>
      <c r="L11" s="9"/>
      <c r="M11" s="9"/>
    </row>
    <row r="12" spans="1:13" ht="16.5" x14ac:dyDescent="0.25">
      <c r="A12" s="9"/>
      <c r="B12" s="12" t="s">
        <v>33</v>
      </c>
      <c r="C12" s="6">
        <v>760</v>
      </c>
      <c r="D12" s="3">
        <f>C12*B9*0.018</f>
        <v>0</v>
      </c>
      <c r="E12" s="9"/>
      <c r="F12" s="37"/>
      <c r="G12" s="18"/>
      <c r="H12" s="18"/>
      <c r="I12" s="18"/>
      <c r="J12" s="18"/>
      <c r="K12" s="38"/>
      <c r="L12" s="9"/>
      <c r="M12" s="9"/>
    </row>
    <row r="13" spans="1:13" ht="16.5" x14ac:dyDescent="0.25">
      <c r="A13" s="9"/>
      <c r="B13" s="12" t="s">
        <v>4</v>
      </c>
      <c r="C13" s="6">
        <v>680</v>
      </c>
      <c r="D13" s="3">
        <f>B9*C13*0.016</f>
        <v>0</v>
      </c>
      <c r="E13" s="9"/>
      <c r="F13" s="37"/>
      <c r="G13" s="18"/>
      <c r="H13" s="18"/>
      <c r="I13" s="18"/>
      <c r="J13" s="18"/>
      <c r="K13" s="38"/>
      <c r="L13" s="9"/>
      <c r="M13" s="9"/>
    </row>
    <row r="14" spans="1:13" ht="17.25" thickBot="1" x14ac:dyDescent="0.3">
      <c r="A14" s="9"/>
      <c r="B14" s="12" t="s">
        <v>5</v>
      </c>
      <c r="C14" s="6">
        <v>680</v>
      </c>
      <c r="D14" s="3">
        <f>C14*B9*0.018</f>
        <v>0</v>
      </c>
      <c r="E14" s="9"/>
      <c r="F14" s="39"/>
      <c r="G14" s="45"/>
      <c r="H14" s="45"/>
      <c r="I14" s="45"/>
      <c r="J14" s="45"/>
      <c r="K14" s="40"/>
      <c r="L14" s="9"/>
      <c r="M14" s="9"/>
    </row>
    <row r="15" spans="1:13" ht="16.5" x14ac:dyDescent="0.25">
      <c r="A15" s="9"/>
      <c r="B15" s="12" t="s">
        <v>6</v>
      </c>
      <c r="C15" s="6">
        <v>450</v>
      </c>
      <c r="D15" s="3">
        <f>C15*B9*0.016</f>
        <v>0</v>
      </c>
      <c r="E15" s="9"/>
      <c r="F15" s="75"/>
      <c r="G15" s="76"/>
      <c r="H15" s="18"/>
      <c r="I15" s="9"/>
      <c r="J15" s="9"/>
      <c r="K15" s="9"/>
      <c r="L15" s="9"/>
      <c r="M15" s="9"/>
    </row>
    <row r="16" spans="1:13" ht="16.5" x14ac:dyDescent="0.25">
      <c r="A16" s="9"/>
      <c r="B16" s="12" t="s">
        <v>7</v>
      </c>
      <c r="C16" s="6">
        <v>450</v>
      </c>
      <c r="D16" s="3">
        <f>C16*B9*0.018</f>
        <v>0</v>
      </c>
      <c r="E16" s="9"/>
      <c r="F16" s="77"/>
      <c r="G16" s="78"/>
      <c r="H16" s="18"/>
      <c r="I16" s="9"/>
      <c r="J16" s="9"/>
      <c r="K16" s="9"/>
      <c r="L16" s="9"/>
      <c r="M16" s="9"/>
    </row>
    <row r="17" spans="1:15" ht="18" customHeight="1" x14ac:dyDescent="0.25">
      <c r="A17" s="9"/>
      <c r="B17" s="12" t="s">
        <v>8</v>
      </c>
      <c r="C17" s="6">
        <v>460</v>
      </c>
      <c r="D17" s="3">
        <f>C17*B9*0.016</f>
        <v>0</v>
      </c>
      <c r="E17" s="9"/>
      <c r="F17" s="9"/>
      <c r="G17" s="9"/>
      <c r="H17" s="9"/>
      <c r="I17" s="9"/>
      <c r="J17" s="9"/>
      <c r="K17" s="9"/>
      <c r="L17" s="9"/>
      <c r="M17" s="9"/>
      <c r="N17" s="1"/>
    </row>
    <row r="18" spans="1:15" ht="31.5" customHeight="1" x14ac:dyDescent="0.25">
      <c r="A18" s="9"/>
      <c r="B18" s="12" t="s">
        <v>9</v>
      </c>
      <c r="C18" s="6">
        <v>460</v>
      </c>
      <c r="D18" s="3">
        <f>C18*B9*0.018</f>
        <v>0</v>
      </c>
      <c r="E18" s="9"/>
      <c r="F18" s="22" t="s">
        <v>102</v>
      </c>
      <c r="G18" s="9"/>
      <c r="H18" s="18"/>
      <c r="I18" s="18"/>
      <c r="J18" s="18"/>
      <c r="K18" s="18"/>
      <c r="L18" s="18"/>
      <c r="M18" s="18"/>
    </row>
    <row r="19" spans="1:15" ht="17.25" thickBot="1" x14ac:dyDescent="0.3">
      <c r="A19" s="9"/>
      <c r="B19" s="12" t="s">
        <v>10</v>
      </c>
      <c r="C19" s="6">
        <v>550</v>
      </c>
      <c r="D19" s="3">
        <f>C19*B9*0.016</f>
        <v>0</v>
      </c>
      <c r="E19" s="9"/>
      <c r="F19" s="9"/>
      <c r="G19" s="9"/>
      <c r="H19" s="17"/>
      <c r="I19" s="26"/>
      <c r="J19" s="26"/>
      <c r="K19" s="26"/>
      <c r="L19" s="26"/>
      <c r="M19" s="26"/>
      <c r="N19" s="1"/>
      <c r="O19" s="1"/>
    </row>
    <row r="20" spans="1:15" ht="90.75" thickBot="1" x14ac:dyDescent="0.3">
      <c r="A20" s="9"/>
      <c r="B20" s="12" t="s">
        <v>11</v>
      </c>
      <c r="C20" s="6">
        <v>550</v>
      </c>
      <c r="D20" s="3">
        <f>C20*B9*0.018</f>
        <v>0</v>
      </c>
      <c r="E20" s="9"/>
      <c r="F20" s="48" t="s">
        <v>101</v>
      </c>
      <c r="G20" s="47"/>
      <c r="H20" s="48" t="s">
        <v>34</v>
      </c>
      <c r="I20" s="47"/>
      <c r="J20" s="48" t="s">
        <v>96</v>
      </c>
      <c r="K20" s="47"/>
      <c r="L20" s="48" t="s">
        <v>97</v>
      </c>
      <c r="M20" s="47"/>
      <c r="N20" s="103" t="s">
        <v>182</v>
      </c>
      <c r="O20" s="103" t="s">
        <v>181</v>
      </c>
    </row>
    <row r="21" spans="1:15" ht="17.25" thickBot="1" x14ac:dyDescent="0.3">
      <c r="A21" s="9"/>
      <c r="B21" s="12" t="s">
        <v>12</v>
      </c>
      <c r="C21" s="6">
        <v>510</v>
      </c>
      <c r="D21" s="3">
        <f>C21*B9*0.016</f>
        <v>0</v>
      </c>
      <c r="E21" s="9"/>
      <c r="F21" s="46" t="s">
        <v>74</v>
      </c>
      <c r="G21" s="47"/>
      <c r="H21" s="46" t="s">
        <v>83</v>
      </c>
      <c r="I21" s="47"/>
      <c r="J21" s="46" t="s">
        <v>163</v>
      </c>
      <c r="K21" s="47"/>
      <c r="L21" s="46" t="s">
        <v>164</v>
      </c>
      <c r="M21" s="47"/>
      <c r="N21" s="102" t="s">
        <v>178</v>
      </c>
      <c r="O21" s="102" t="s">
        <v>179</v>
      </c>
    </row>
    <row r="22" spans="1:15" ht="17.25" thickBot="1" x14ac:dyDescent="0.3">
      <c r="A22" s="9"/>
      <c r="B22" s="12" t="s">
        <v>13</v>
      </c>
      <c r="C22" s="6">
        <v>510</v>
      </c>
      <c r="D22" s="3">
        <f>C22*B9*0.018</f>
        <v>0</v>
      </c>
      <c r="E22" s="9"/>
      <c r="F22" s="46" t="s">
        <v>76</v>
      </c>
      <c r="G22" s="47"/>
      <c r="H22" s="46" t="s">
        <v>75</v>
      </c>
      <c r="I22" s="47"/>
      <c r="J22" s="46" t="s">
        <v>165</v>
      </c>
      <c r="K22" s="47"/>
      <c r="L22" s="46" t="s">
        <v>164</v>
      </c>
      <c r="M22" s="47"/>
      <c r="N22" s="102" t="s">
        <v>178</v>
      </c>
      <c r="O22" s="102" t="s">
        <v>179</v>
      </c>
    </row>
    <row r="23" spans="1:15" ht="17.25" thickBot="1" x14ac:dyDescent="0.3">
      <c r="A23" s="9"/>
      <c r="B23" s="12" t="s">
        <v>14</v>
      </c>
      <c r="C23" s="6">
        <v>520</v>
      </c>
      <c r="D23" s="3">
        <f>C23*B9*0.016</f>
        <v>0</v>
      </c>
      <c r="E23" s="9"/>
      <c r="F23" s="46" t="s">
        <v>76</v>
      </c>
      <c r="G23" s="47"/>
      <c r="H23" s="46" t="s">
        <v>84</v>
      </c>
      <c r="I23" s="47"/>
      <c r="J23" s="46" t="s">
        <v>166</v>
      </c>
      <c r="K23" s="47"/>
      <c r="L23" s="46" t="s">
        <v>164</v>
      </c>
      <c r="M23" s="47"/>
      <c r="N23" s="102" t="s">
        <v>178</v>
      </c>
      <c r="O23" s="102" t="s">
        <v>179</v>
      </c>
    </row>
    <row r="24" spans="1:15" ht="17.25" thickBot="1" x14ac:dyDescent="0.3">
      <c r="A24" s="9"/>
      <c r="B24" s="12" t="s">
        <v>15</v>
      </c>
      <c r="C24" s="6">
        <v>520</v>
      </c>
      <c r="D24" s="3">
        <f>C24*B9*0.018</f>
        <v>0</v>
      </c>
      <c r="E24" s="9"/>
      <c r="F24" s="46" t="s">
        <v>77</v>
      </c>
      <c r="G24" s="47"/>
      <c r="H24" s="46" t="s">
        <v>85</v>
      </c>
      <c r="I24" s="47"/>
      <c r="J24" s="46" t="s">
        <v>167</v>
      </c>
      <c r="K24" s="47"/>
      <c r="L24" s="46" t="s">
        <v>164</v>
      </c>
      <c r="M24" s="47"/>
      <c r="N24" s="102" t="s">
        <v>178</v>
      </c>
      <c r="O24" s="102" t="s">
        <v>179</v>
      </c>
    </row>
    <row r="25" spans="1:15" ht="17.25" thickBot="1" x14ac:dyDescent="0.3">
      <c r="A25" s="9"/>
      <c r="B25" s="12" t="s">
        <v>16</v>
      </c>
      <c r="C25" s="6">
        <v>530</v>
      </c>
      <c r="D25" s="3">
        <f>C25*B9*0.016</f>
        <v>0</v>
      </c>
      <c r="E25" s="9"/>
      <c r="F25" s="46" t="s">
        <v>77</v>
      </c>
      <c r="G25" s="47"/>
      <c r="H25" s="46" t="s">
        <v>86</v>
      </c>
      <c r="I25" s="47"/>
      <c r="J25" s="49" t="s">
        <v>168</v>
      </c>
      <c r="K25" s="50"/>
      <c r="L25" s="46" t="s">
        <v>164</v>
      </c>
      <c r="M25" s="47"/>
      <c r="N25" s="102" t="s">
        <v>178</v>
      </c>
      <c r="O25" s="102" t="s">
        <v>179</v>
      </c>
    </row>
    <row r="26" spans="1:15" ht="17.25" customHeight="1" thickBot="1" x14ac:dyDescent="0.3">
      <c r="A26" s="9"/>
      <c r="B26" s="12" t="s">
        <v>17</v>
      </c>
      <c r="C26" s="6">
        <v>530</v>
      </c>
      <c r="D26" s="3">
        <f>C26*B9*0.018</f>
        <v>0</v>
      </c>
      <c r="E26" s="9"/>
      <c r="F26" s="46" t="s">
        <v>78</v>
      </c>
      <c r="G26" s="47"/>
      <c r="H26" s="46" t="s">
        <v>87</v>
      </c>
      <c r="I26" s="47"/>
      <c r="J26" s="46" t="s">
        <v>169</v>
      </c>
      <c r="K26" s="47"/>
      <c r="L26" s="46" t="s">
        <v>164</v>
      </c>
      <c r="M26" s="47"/>
      <c r="N26" s="102" t="s">
        <v>178</v>
      </c>
      <c r="O26" s="102" t="s">
        <v>179</v>
      </c>
    </row>
    <row r="27" spans="1:15" ht="17.25" thickBot="1" x14ac:dyDescent="0.3">
      <c r="A27" s="9"/>
      <c r="B27" s="12" t="s">
        <v>18</v>
      </c>
      <c r="C27" s="6">
        <v>660</v>
      </c>
      <c r="D27" s="3">
        <f>C27*B9*0.016</f>
        <v>0</v>
      </c>
      <c r="E27" s="9"/>
      <c r="F27" s="46" t="s">
        <v>78</v>
      </c>
      <c r="G27" s="47"/>
      <c r="H27" s="46" t="s">
        <v>88</v>
      </c>
      <c r="I27" s="47"/>
      <c r="J27" s="46" t="s">
        <v>170</v>
      </c>
      <c r="K27" s="47"/>
      <c r="L27" s="46" t="s">
        <v>164</v>
      </c>
      <c r="M27" s="47"/>
      <c r="N27" s="102" t="s">
        <v>178</v>
      </c>
      <c r="O27" s="102" t="s">
        <v>179</v>
      </c>
    </row>
    <row r="28" spans="1:15" ht="17.25" thickBot="1" x14ac:dyDescent="0.3">
      <c r="A28" s="9"/>
      <c r="B28" s="12" t="s">
        <v>19</v>
      </c>
      <c r="C28" s="6">
        <v>660</v>
      </c>
      <c r="D28" s="3">
        <f>C28*B9*0.018</f>
        <v>0</v>
      </c>
      <c r="E28" s="9"/>
      <c r="F28" s="46" t="s">
        <v>78</v>
      </c>
      <c r="G28" s="47"/>
      <c r="H28" s="46" t="s">
        <v>89</v>
      </c>
      <c r="I28" s="47"/>
      <c r="J28" s="46" t="s">
        <v>171</v>
      </c>
      <c r="K28" s="47"/>
      <c r="L28" s="46" t="s">
        <v>164</v>
      </c>
      <c r="M28" s="47"/>
      <c r="N28" s="102" t="s">
        <v>178</v>
      </c>
      <c r="O28" s="102" t="s">
        <v>179</v>
      </c>
    </row>
    <row r="29" spans="1:15" ht="17.25" thickBot="1" x14ac:dyDescent="0.3">
      <c r="A29" s="9"/>
      <c r="B29" s="12" t="s">
        <v>20</v>
      </c>
      <c r="C29" s="6">
        <v>650</v>
      </c>
      <c r="D29" s="3">
        <f>C29*B9*0.016</f>
        <v>0</v>
      </c>
      <c r="E29" s="9"/>
      <c r="F29" s="46" t="s">
        <v>79</v>
      </c>
      <c r="G29" s="47"/>
      <c r="H29" s="46" t="s">
        <v>90</v>
      </c>
      <c r="I29" s="47"/>
      <c r="J29" s="46" t="s">
        <v>172</v>
      </c>
      <c r="K29" s="47"/>
      <c r="L29" s="46" t="s">
        <v>164</v>
      </c>
      <c r="M29" s="47"/>
      <c r="N29" s="102" t="s">
        <v>178</v>
      </c>
      <c r="O29" s="102" t="s">
        <v>179</v>
      </c>
    </row>
    <row r="30" spans="1:15" ht="17.25" thickBot="1" x14ac:dyDescent="0.3">
      <c r="A30" s="9"/>
      <c r="B30" s="12" t="s">
        <v>21</v>
      </c>
      <c r="C30" s="6">
        <v>650</v>
      </c>
      <c r="D30" s="3">
        <f>C30*B9*0.018</f>
        <v>0</v>
      </c>
      <c r="E30" s="9"/>
      <c r="F30" s="46" t="s">
        <v>79</v>
      </c>
      <c r="G30" s="47"/>
      <c r="H30" s="46" t="s">
        <v>91</v>
      </c>
      <c r="I30" s="47"/>
      <c r="J30" s="46" t="s">
        <v>173</v>
      </c>
      <c r="K30" s="47"/>
      <c r="L30" s="46" t="s">
        <v>164</v>
      </c>
      <c r="M30" s="47"/>
      <c r="N30" s="102" t="s">
        <v>178</v>
      </c>
      <c r="O30" s="102" t="s">
        <v>179</v>
      </c>
    </row>
    <row r="31" spans="1:15" ht="17.25" thickBot="1" x14ac:dyDescent="0.3">
      <c r="A31" s="9"/>
      <c r="B31" s="12" t="s">
        <v>22</v>
      </c>
      <c r="C31" s="6">
        <v>660</v>
      </c>
      <c r="D31" s="3">
        <f>C31*B9*0.016</f>
        <v>0</v>
      </c>
      <c r="E31" s="9"/>
      <c r="F31" s="46" t="s">
        <v>80</v>
      </c>
      <c r="G31" s="47"/>
      <c r="H31" s="46" t="s">
        <v>92</v>
      </c>
      <c r="I31" s="47"/>
      <c r="J31" s="46" t="s">
        <v>174</v>
      </c>
      <c r="K31" s="47"/>
      <c r="L31" s="46" t="s">
        <v>164</v>
      </c>
      <c r="M31" s="47"/>
      <c r="N31" s="102" t="s">
        <v>178</v>
      </c>
      <c r="O31" s="102" t="s">
        <v>179</v>
      </c>
    </row>
    <row r="32" spans="1:15" ht="17.25" thickBot="1" x14ac:dyDescent="0.3">
      <c r="A32" s="9"/>
      <c r="B32" s="12" t="s">
        <v>23</v>
      </c>
      <c r="C32" s="6">
        <v>660</v>
      </c>
      <c r="D32" s="3">
        <f>C32*B9*0.018</f>
        <v>0</v>
      </c>
      <c r="E32" s="9"/>
      <c r="F32" s="46" t="s">
        <v>80</v>
      </c>
      <c r="G32" s="47"/>
      <c r="H32" s="46" t="s">
        <v>93</v>
      </c>
      <c r="I32" s="47"/>
      <c r="J32" s="46" t="s">
        <v>175</v>
      </c>
      <c r="K32" s="47"/>
      <c r="L32" s="46" t="s">
        <v>164</v>
      </c>
      <c r="M32" s="47"/>
      <c r="N32" s="102" t="s">
        <v>178</v>
      </c>
      <c r="O32" s="102" t="s">
        <v>179</v>
      </c>
    </row>
    <row r="33" spans="1:15" ht="17.25" thickBot="1" x14ac:dyDescent="0.3">
      <c r="A33" s="9"/>
      <c r="B33" s="12" t="s">
        <v>24</v>
      </c>
      <c r="C33" s="6">
        <v>690</v>
      </c>
      <c r="D33" s="3">
        <f>C33*B9*0.016</f>
        <v>0</v>
      </c>
      <c r="E33" s="9"/>
      <c r="F33" s="46" t="s">
        <v>81</v>
      </c>
      <c r="G33" s="47"/>
      <c r="H33" s="46" t="s">
        <v>94</v>
      </c>
      <c r="I33" s="47"/>
      <c r="J33" s="46" t="s">
        <v>176</v>
      </c>
      <c r="K33" s="47"/>
      <c r="L33" s="46" t="s">
        <v>164</v>
      </c>
      <c r="M33" s="47"/>
      <c r="N33" s="102" t="s">
        <v>178</v>
      </c>
      <c r="O33" s="102" t="s">
        <v>179</v>
      </c>
    </row>
    <row r="34" spans="1:15" ht="17.25" thickBot="1" x14ac:dyDescent="0.3">
      <c r="A34" s="9"/>
      <c r="B34" s="12" t="s">
        <v>25</v>
      </c>
      <c r="C34" s="6">
        <v>690</v>
      </c>
      <c r="D34" s="3">
        <f>C34*B9*0.018</f>
        <v>0</v>
      </c>
      <c r="E34" s="9"/>
      <c r="F34" s="46" t="s">
        <v>82</v>
      </c>
      <c r="G34" s="47"/>
      <c r="H34" s="46" t="s">
        <v>95</v>
      </c>
      <c r="I34" s="47"/>
      <c r="J34" s="46" t="s">
        <v>177</v>
      </c>
      <c r="K34" s="47"/>
      <c r="L34" s="46" t="s">
        <v>164</v>
      </c>
      <c r="M34" s="47"/>
      <c r="N34" s="102" t="s">
        <v>178</v>
      </c>
      <c r="O34" s="102" t="s">
        <v>179</v>
      </c>
    </row>
    <row r="35" spans="1:15" ht="16.5" x14ac:dyDescent="0.25">
      <c r="A35" s="9"/>
      <c r="B35" s="12" t="s">
        <v>26</v>
      </c>
      <c r="C35" s="6">
        <v>750</v>
      </c>
      <c r="D35" s="3">
        <f>C35*B9*0.016</f>
        <v>0</v>
      </c>
      <c r="E35" s="9"/>
      <c r="F35" s="9"/>
      <c r="G35" s="9"/>
      <c r="H35" s="9"/>
      <c r="I35" s="9"/>
      <c r="J35" s="9"/>
      <c r="K35" s="9"/>
      <c r="L35" s="9"/>
      <c r="M35" s="9"/>
    </row>
    <row r="36" spans="1:15" ht="16.5" x14ac:dyDescent="0.25">
      <c r="A36" s="9"/>
      <c r="B36" s="12" t="s">
        <v>27</v>
      </c>
      <c r="C36" s="6">
        <v>750</v>
      </c>
      <c r="D36" s="3">
        <f>C36*B9*0.018</f>
        <v>0</v>
      </c>
      <c r="E36" s="9"/>
      <c r="F36" s="83" t="s">
        <v>103</v>
      </c>
      <c r="G36" s="84"/>
      <c r="H36" s="84"/>
      <c r="I36" s="84"/>
      <c r="J36" s="9"/>
      <c r="K36" s="9"/>
      <c r="L36" s="9"/>
      <c r="M36" s="9"/>
    </row>
    <row r="37" spans="1:15" ht="16.5" x14ac:dyDescent="0.25">
      <c r="A37" s="9"/>
      <c r="B37" s="12" t="s">
        <v>28</v>
      </c>
      <c r="C37" s="6">
        <v>800</v>
      </c>
      <c r="D37" s="3">
        <f>C37*B9*0.016</f>
        <v>0</v>
      </c>
      <c r="E37" s="9"/>
      <c r="F37" s="9"/>
      <c r="G37" s="9"/>
      <c r="H37" s="9"/>
      <c r="I37" s="9"/>
      <c r="J37" s="9"/>
      <c r="K37" s="9"/>
      <c r="L37" s="9"/>
      <c r="M37" s="9"/>
    </row>
    <row r="38" spans="1:15" ht="16.5" x14ac:dyDescent="0.25">
      <c r="A38" s="9"/>
      <c r="B38" s="12" t="s">
        <v>29</v>
      </c>
      <c r="C38" s="6">
        <v>800</v>
      </c>
      <c r="D38" s="3">
        <f>C38*B9*0.018</f>
        <v>0</v>
      </c>
      <c r="E38" s="9"/>
      <c r="F38" s="9"/>
      <c r="G38" s="9"/>
      <c r="H38" s="9"/>
      <c r="I38" s="9"/>
      <c r="J38" s="9"/>
      <c r="K38" s="9"/>
      <c r="L38" s="9"/>
      <c r="M38" s="9"/>
    </row>
    <row r="39" spans="1:15" ht="16.5" x14ac:dyDescent="0.25">
      <c r="A39" s="9"/>
      <c r="B39" s="12" t="s">
        <v>30</v>
      </c>
      <c r="C39" s="6">
        <v>900</v>
      </c>
      <c r="D39" s="3">
        <f>C39*B9*0.016</f>
        <v>0</v>
      </c>
      <c r="E39" s="9"/>
      <c r="F39" s="9"/>
      <c r="G39" s="9"/>
      <c r="H39" s="9"/>
      <c r="I39" s="9"/>
      <c r="J39" s="9"/>
      <c r="K39" s="9"/>
      <c r="L39" s="9"/>
      <c r="M39" s="9"/>
    </row>
    <row r="40" spans="1:15" ht="16.5" x14ac:dyDescent="0.25">
      <c r="A40" s="9"/>
      <c r="B40" s="12" t="s">
        <v>31</v>
      </c>
      <c r="C40" s="6">
        <v>900</v>
      </c>
      <c r="D40" s="3">
        <f>C40*B9*0.018</f>
        <v>0</v>
      </c>
      <c r="E40" s="9"/>
      <c r="F40" s="9"/>
      <c r="G40" s="9"/>
      <c r="H40" s="9"/>
      <c r="I40" s="9"/>
      <c r="J40" s="9"/>
      <c r="K40" s="9"/>
      <c r="L40" s="9"/>
      <c r="M40" s="9"/>
    </row>
    <row r="41" spans="1:15" ht="33" customHeight="1" thickBot="1" x14ac:dyDescent="0.3">
      <c r="A41" s="9"/>
      <c r="B41" s="13" t="s">
        <v>35</v>
      </c>
      <c r="C41" s="7">
        <v>2500</v>
      </c>
      <c r="D41" s="8">
        <f>C41*B9*0.00445</f>
        <v>0</v>
      </c>
      <c r="E41" s="9"/>
      <c r="F41" s="9"/>
      <c r="G41" s="9"/>
      <c r="H41" s="9"/>
      <c r="I41" s="9"/>
      <c r="J41" s="9"/>
      <c r="L41" s="9"/>
      <c r="M41" s="9"/>
    </row>
    <row r="42" spans="1:15" x14ac:dyDescent="0.25">
      <c r="A42" s="10"/>
      <c r="B42" s="10"/>
      <c r="C42" s="10"/>
      <c r="D42" s="10"/>
      <c r="E42" s="10"/>
      <c r="F42" s="10"/>
      <c r="G42" s="9"/>
      <c r="H42" s="9"/>
      <c r="I42" s="9"/>
      <c r="J42" s="9"/>
      <c r="K42" s="9"/>
      <c r="L42" s="9"/>
      <c r="M42" s="9"/>
    </row>
    <row r="43" spans="1:15" x14ac:dyDescent="0.25">
      <c r="A43" s="10"/>
      <c r="B43" s="10"/>
      <c r="C43" s="10"/>
      <c r="D43" s="10"/>
      <c r="E43" s="10"/>
      <c r="F43" s="10"/>
      <c r="G43" s="9"/>
      <c r="H43" s="9"/>
      <c r="I43" s="9"/>
      <c r="J43" s="9"/>
      <c r="K43" s="9"/>
      <c r="L43" s="9"/>
      <c r="M43" s="9"/>
    </row>
    <row r="44" spans="1:1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5" ht="15" customHeight="1" x14ac:dyDescent="0.25">
      <c r="A45" s="9"/>
      <c r="B45" s="9"/>
      <c r="C45" s="9"/>
      <c r="D45" s="9"/>
      <c r="E45" s="9"/>
      <c r="F45" s="82" t="s">
        <v>104</v>
      </c>
      <c r="G45" s="82" t="s">
        <v>218</v>
      </c>
      <c r="H45" s="82"/>
      <c r="I45" s="82"/>
      <c r="J45" s="82" t="s">
        <v>219</v>
      </c>
      <c r="K45" s="82"/>
      <c r="L45" s="82"/>
      <c r="M45" s="9"/>
    </row>
    <row r="46" spans="1:15" ht="35.25" customHeight="1" x14ac:dyDescent="0.25">
      <c r="A46" s="9"/>
      <c r="B46" s="9"/>
      <c r="C46" s="9"/>
      <c r="D46" s="9"/>
      <c r="E46" s="9"/>
      <c r="F46" s="82"/>
      <c r="G46" s="82"/>
      <c r="H46" s="82"/>
      <c r="I46" s="82"/>
      <c r="J46" s="82"/>
      <c r="K46" s="82"/>
      <c r="L46" s="82"/>
      <c r="M46" s="9"/>
    </row>
    <row r="47" spans="1:1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</sheetData>
  <sheetProtection algorithmName="SHA-512" hashValue="jnFOfipMHX90N30GAxo0Z8q7H0dZblzJ5f7V4L91H+HdwwkprjohuYl5h8dqE5i4fcvxKstMaT+tQnmS4puLKg==" saltValue="o2CAP3JyMDSTHYliRwfwCQ==" spinCount="100000" sheet="1" objects="1" scenarios="1"/>
  <protectedRanges>
    <protectedRange sqref="D7" name="ширина"/>
    <protectedRange sqref="A7" name="Высота"/>
  </protectedRanges>
  <mergeCells count="76">
    <mergeCell ref="J45:L46"/>
    <mergeCell ref="F36:I36"/>
    <mergeCell ref="F45:F46"/>
    <mergeCell ref="G45:I46"/>
    <mergeCell ref="J33:K33"/>
    <mergeCell ref="J34:K34"/>
    <mergeCell ref="L33:M33"/>
    <mergeCell ref="L34:M34"/>
    <mergeCell ref="L28:M28"/>
    <mergeCell ref="L29:M29"/>
    <mergeCell ref="L30:M30"/>
    <mergeCell ref="L31:M31"/>
    <mergeCell ref="L32:M32"/>
    <mergeCell ref="J28:K28"/>
    <mergeCell ref="J29:K29"/>
    <mergeCell ref="J30:K30"/>
    <mergeCell ref="J31:K31"/>
    <mergeCell ref="J32:K32"/>
    <mergeCell ref="F31:G31"/>
    <mergeCell ref="F32:G32"/>
    <mergeCell ref="F33:G33"/>
    <mergeCell ref="F34:G34"/>
    <mergeCell ref="H28:I28"/>
    <mergeCell ref="H29:I29"/>
    <mergeCell ref="H30:I30"/>
    <mergeCell ref="H31:I31"/>
    <mergeCell ref="H32:I32"/>
    <mergeCell ref="H33:I33"/>
    <mergeCell ref="H34:I34"/>
    <mergeCell ref="F28:G28"/>
    <mergeCell ref="F29:G29"/>
    <mergeCell ref="F30:G30"/>
    <mergeCell ref="F27:G27"/>
    <mergeCell ref="H27:I27"/>
    <mergeCell ref="F21:G21"/>
    <mergeCell ref="F22:G22"/>
    <mergeCell ref="F23:G23"/>
    <mergeCell ref="H23:I23"/>
    <mergeCell ref="H21:I21"/>
    <mergeCell ref="H22:I22"/>
    <mergeCell ref="H24:I24"/>
    <mergeCell ref="F24:G24"/>
    <mergeCell ref="F25:G25"/>
    <mergeCell ref="H25:I25"/>
    <mergeCell ref="H26:I26"/>
    <mergeCell ref="F26:G26"/>
    <mergeCell ref="A7:B7"/>
    <mergeCell ref="D7:E7"/>
    <mergeCell ref="B9:D9"/>
    <mergeCell ref="F20:G20"/>
    <mergeCell ref="H20:I20"/>
    <mergeCell ref="F15:G15"/>
    <mergeCell ref="F16:G16"/>
    <mergeCell ref="B8:D8"/>
    <mergeCell ref="A1:E2"/>
    <mergeCell ref="F1:M2"/>
    <mergeCell ref="A3:E4"/>
    <mergeCell ref="A6:B6"/>
    <mergeCell ref="D6:E6"/>
    <mergeCell ref="A5:E5"/>
    <mergeCell ref="L24:M24"/>
    <mergeCell ref="J20:K20"/>
    <mergeCell ref="J27:K27"/>
    <mergeCell ref="L27:M27"/>
    <mergeCell ref="J25:K25"/>
    <mergeCell ref="L25:M25"/>
    <mergeCell ref="L26:M26"/>
    <mergeCell ref="J26:K26"/>
    <mergeCell ref="L20:M20"/>
    <mergeCell ref="L21:M21"/>
    <mergeCell ref="L22:M22"/>
    <mergeCell ref="L23:M23"/>
    <mergeCell ref="J21:K21"/>
    <mergeCell ref="J22:K22"/>
    <mergeCell ref="J23:K23"/>
    <mergeCell ref="J24:K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4" workbookViewId="0">
      <selection activeCell="V21" sqref="V21"/>
    </sheetView>
  </sheetViews>
  <sheetFormatPr defaultRowHeight="15" x14ac:dyDescent="0.25"/>
  <cols>
    <col min="1" max="1" width="12.7109375" customWidth="1"/>
    <col min="2" max="2" width="21.140625" customWidth="1"/>
    <col min="3" max="3" width="18.7109375" customWidth="1"/>
    <col min="4" max="4" width="16.42578125" customWidth="1"/>
    <col min="5" max="5" width="18" customWidth="1"/>
    <col min="6" max="6" width="29.7109375" customWidth="1"/>
    <col min="7" max="7" width="6.42578125" customWidth="1"/>
    <col min="9" max="9" width="8.42578125" customWidth="1"/>
    <col min="11" max="11" width="7.85546875" customWidth="1"/>
    <col min="12" max="12" width="11.7109375" customWidth="1"/>
    <col min="13" max="13" width="5.42578125" customWidth="1"/>
  </cols>
  <sheetData>
    <row r="1" spans="1:14" x14ac:dyDescent="0.25">
      <c r="A1" s="51" t="s">
        <v>105</v>
      </c>
      <c r="B1" s="52"/>
      <c r="C1" s="52"/>
      <c r="D1" s="52"/>
      <c r="E1" s="52"/>
      <c r="F1" s="51" t="s">
        <v>106</v>
      </c>
      <c r="G1" s="52"/>
      <c r="H1" s="52"/>
      <c r="I1" s="52"/>
      <c r="J1" s="52"/>
      <c r="K1" s="55"/>
      <c r="L1" s="55"/>
      <c r="M1" s="55"/>
      <c r="N1" s="55"/>
    </row>
    <row r="2" spans="1:14" ht="15.75" thickBot="1" x14ac:dyDescent="0.3">
      <c r="A2" s="53"/>
      <c r="B2" s="54"/>
      <c r="C2" s="54"/>
      <c r="D2" s="54"/>
      <c r="E2" s="54"/>
      <c r="F2" s="56"/>
      <c r="G2" s="57"/>
      <c r="H2" s="57"/>
      <c r="I2" s="57"/>
      <c r="J2" s="57"/>
      <c r="K2" s="58"/>
      <c r="L2" s="58"/>
      <c r="M2" s="59"/>
      <c r="N2" s="59"/>
    </row>
    <row r="3" spans="1:14" x14ac:dyDescent="0.25">
      <c r="A3" s="85" t="s">
        <v>3</v>
      </c>
      <c r="B3" s="86"/>
      <c r="C3" s="86"/>
      <c r="D3" s="86"/>
      <c r="E3" s="86"/>
      <c r="F3" s="41"/>
      <c r="G3" s="42"/>
      <c r="H3" s="42"/>
      <c r="I3" s="42"/>
      <c r="J3" s="42"/>
      <c r="K3" s="42"/>
      <c r="L3" s="43"/>
      <c r="M3" s="9"/>
      <c r="N3" s="9"/>
    </row>
    <row r="4" spans="1:14" x14ac:dyDescent="0.25">
      <c r="A4" s="87"/>
      <c r="B4" s="88"/>
      <c r="C4" s="88"/>
      <c r="D4" s="88"/>
      <c r="E4" s="88"/>
      <c r="F4" s="44"/>
      <c r="G4" s="18"/>
      <c r="H4" s="18"/>
      <c r="I4" s="18"/>
      <c r="J4" s="18"/>
      <c r="K4" s="18"/>
      <c r="L4" s="38"/>
      <c r="M4" s="9"/>
      <c r="N4" s="9"/>
    </row>
    <row r="5" spans="1:14" ht="15.75" thickBot="1" x14ac:dyDescent="0.3">
      <c r="A5" s="67" t="s">
        <v>41</v>
      </c>
      <c r="B5" s="68"/>
      <c r="C5" s="68"/>
      <c r="D5" s="68"/>
      <c r="E5" s="68"/>
      <c r="F5" s="44"/>
      <c r="G5" s="18"/>
      <c r="H5" s="18"/>
      <c r="I5" s="18"/>
      <c r="J5" s="18"/>
      <c r="K5" s="18"/>
      <c r="L5" s="38"/>
      <c r="M5" s="9"/>
      <c r="N5" s="9"/>
    </row>
    <row r="6" spans="1:14" ht="41.25" customHeight="1" x14ac:dyDescent="0.25">
      <c r="A6" s="64" t="s">
        <v>1</v>
      </c>
      <c r="B6" s="65"/>
      <c r="C6" s="14" t="s">
        <v>37</v>
      </c>
      <c r="D6" s="66" t="s">
        <v>2</v>
      </c>
      <c r="E6" s="65"/>
      <c r="F6" s="44"/>
      <c r="G6" s="18"/>
      <c r="H6" s="18"/>
      <c r="I6" s="18"/>
      <c r="J6" s="18"/>
      <c r="K6" s="18"/>
      <c r="L6" s="38"/>
      <c r="M6" s="9"/>
      <c r="N6" s="9"/>
    </row>
    <row r="7" spans="1:14" ht="16.5" thickBot="1" x14ac:dyDescent="0.3">
      <c r="A7" s="69">
        <v>715</v>
      </c>
      <c r="B7" s="70"/>
      <c r="C7" s="15" t="s">
        <v>107</v>
      </c>
      <c r="D7" s="71"/>
      <c r="E7" s="70"/>
      <c r="F7" s="44"/>
      <c r="G7" s="18"/>
      <c r="H7" s="18"/>
      <c r="I7" s="18"/>
      <c r="J7" s="18"/>
      <c r="K7" s="18"/>
      <c r="L7" s="38"/>
      <c r="M7" s="9"/>
      <c r="N7" s="9"/>
    </row>
    <row r="8" spans="1:14" ht="15.75" thickBot="1" x14ac:dyDescent="0.3">
      <c r="A8" s="16"/>
      <c r="B8" s="79" t="s">
        <v>40</v>
      </c>
      <c r="C8" s="80"/>
      <c r="D8" s="81"/>
      <c r="E8" s="20"/>
      <c r="F8" s="44"/>
      <c r="G8" s="18"/>
      <c r="H8" s="18"/>
      <c r="I8" s="18"/>
      <c r="J8" s="18"/>
      <c r="K8" s="18"/>
      <c r="L8" s="38"/>
      <c r="M8" s="9"/>
      <c r="N8" s="9"/>
    </row>
    <row r="9" spans="1:14" ht="18.75" thickBot="1" x14ac:dyDescent="0.3">
      <c r="A9" s="21"/>
      <c r="B9" s="72">
        <f>D7*A7/1000000</f>
        <v>0</v>
      </c>
      <c r="C9" s="73"/>
      <c r="D9" s="74"/>
      <c r="E9" s="21"/>
      <c r="F9" s="44"/>
      <c r="G9" s="18"/>
      <c r="H9" s="18"/>
      <c r="I9" s="18"/>
      <c r="J9" s="18"/>
      <c r="K9" s="18"/>
      <c r="L9" s="38"/>
      <c r="M9" s="9"/>
      <c r="N9" s="9"/>
    </row>
    <row r="10" spans="1:14" ht="60.75" thickBot="1" x14ac:dyDescent="0.3">
      <c r="A10" s="22" t="s">
        <v>42</v>
      </c>
      <c r="B10" s="23" t="s">
        <v>36</v>
      </c>
      <c r="C10" s="24" t="s">
        <v>39</v>
      </c>
      <c r="D10" s="25" t="s">
        <v>34</v>
      </c>
      <c r="E10" s="9"/>
      <c r="F10" s="37"/>
      <c r="G10" s="18"/>
      <c r="H10" s="18"/>
      <c r="I10" s="18"/>
      <c r="J10" s="18"/>
      <c r="K10" s="18"/>
      <c r="L10" s="38"/>
      <c r="M10" s="9"/>
      <c r="N10" s="9"/>
    </row>
    <row r="11" spans="1:14" ht="16.5" x14ac:dyDescent="0.25">
      <c r="A11" s="9"/>
      <c r="B11" s="11" t="s">
        <v>32</v>
      </c>
      <c r="C11" s="4">
        <v>760</v>
      </c>
      <c r="D11" s="5">
        <f>B9*C11*0.016</f>
        <v>0</v>
      </c>
      <c r="E11" s="9"/>
      <c r="F11" s="37"/>
      <c r="G11" s="18"/>
      <c r="H11" s="18"/>
      <c r="I11" s="18"/>
      <c r="J11" s="18"/>
      <c r="K11" s="18"/>
      <c r="L11" s="38"/>
      <c r="M11" s="9"/>
      <c r="N11" s="9"/>
    </row>
    <row r="12" spans="1:14" ht="16.5" x14ac:dyDescent="0.25">
      <c r="A12" s="9"/>
      <c r="B12" s="12" t="s">
        <v>33</v>
      </c>
      <c r="C12" s="6">
        <v>760</v>
      </c>
      <c r="D12" s="3">
        <f>C12*B9*0.018</f>
        <v>0</v>
      </c>
      <c r="E12" s="9"/>
      <c r="F12" s="37"/>
      <c r="G12" s="18"/>
      <c r="H12" s="18"/>
      <c r="I12" s="18"/>
      <c r="J12" s="18"/>
      <c r="K12" s="18"/>
      <c r="L12" s="38"/>
      <c r="M12" s="9"/>
      <c r="N12" s="9"/>
    </row>
    <row r="13" spans="1:14" ht="17.25" thickBot="1" x14ac:dyDescent="0.3">
      <c r="A13" s="9"/>
      <c r="B13" s="12" t="s">
        <v>4</v>
      </c>
      <c r="C13" s="6">
        <v>680</v>
      </c>
      <c r="D13" s="3">
        <f>B9*C13*0.016</f>
        <v>0</v>
      </c>
      <c r="E13" s="9"/>
      <c r="F13" s="39"/>
      <c r="G13" s="45"/>
      <c r="H13" s="45"/>
      <c r="I13" s="45"/>
      <c r="J13" s="45"/>
      <c r="K13" s="45"/>
      <c r="L13" s="40"/>
      <c r="M13" s="9"/>
      <c r="N13" s="9"/>
    </row>
    <row r="14" spans="1:14" ht="17.25" thickBot="1" x14ac:dyDescent="0.3">
      <c r="A14" s="9"/>
      <c r="B14" s="12" t="s">
        <v>5</v>
      </c>
      <c r="C14" s="6">
        <v>680</v>
      </c>
      <c r="D14" s="3">
        <f>C14*B9*0.018</f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t="17.25" thickBot="1" x14ac:dyDescent="0.3">
      <c r="A15" s="9"/>
      <c r="B15" s="12" t="s">
        <v>6</v>
      </c>
      <c r="C15" s="6">
        <v>450</v>
      </c>
      <c r="D15" s="3">
        <f>C15*B9*0.016</f>
        <v>0</v>
      </c>
      <c r="E15" s="9"/>
      <c r="F15" s="89" t="s">
        <v>38</v>
      </c>
      <c r="G15" s="90"/>
      <c r="H15" s="9"/>
      <c r="I15" s="9"/>
      <c r="J15" s="9"/>
      <c r="K15" s="9"/>
      <c r="L15" s="9"/>
      <c r="M15" s="9"/>
      <c r="N15" s="9"/>
    </row>
    <row r="16" spans="1:14" ht="17.25" thickBot="1" x14ac:dyDescent="0.3">
      <c r="A16" s="9"/>
      <c r="B16" s="12" t="s">
        <v>7</v>
      </c>
      <c r="C16" s="6">
        <v>450</v>
      </c>
      <c r="D16" s="3">
        <f>C16*B9*0.018</f>
        <v>0</v>
      </c>
      <c r="E16" s="9"/>
      <c r="F16" s="46" t="s">
        <v>108</v>
      </c>
      <c r="G16" s="91"/>
      <c r="H16" s="9"/>
      <c r="I16" s="9"/>
      <c r="J16" s="9"/>
      <c r="K16" s="9"/>
      <c r="L16" s="9"/>
      <c r="M16" s="9"/>
      <c r="N16" s="9"/>
    </row>
    <row r="17" spans="1:21" ht="16.5" x14ac:dyDescent="0.25">
      <c r="A17" s="9"/>
      <c r="B17" s="12" t="s">
        <v>8</v>
      </c>
      <c r="C17" s="6">
        <v>460</v>
      </c>
      <c r="D17" s="3">
        <f>C17*B9*0.016</f>
        <v>0</v>
      </c>
      <c r="E17" s="9"/>
      <c r="F17" s="9"/>
      <c r="G17" s="9"/>
      <c r="H17" s="9"/>
      <c r="I17" s="9"/>
      <c r="J17" s="9"/>
      <c r="K17" s="9"/>
      <c r="L17" s="9"/>
      <c r="M17" s="9"/>
      <c r="N17" s="33"/>
    </row>
    <row r="18" spans="1:21" ht="30.75" thickBot="1" x14ac:dyDescent="0.3">
      <c r="A18" s="9"/>
      <c r="B18" s="12" t="s">
        <v>9</v>
      </c>
      <c r="C18" s="6">
        <v>460</v>
      </c>
      <c r="D18" s="3">
        <f>C18*B9*0.018</f>
        <v>0</v>
      </c>
      <c r="E18" s="9"/>
      <c r="F18" s="22" t="s">
        <v>43</v>
      </c>
      <c r="G18" s="9"/>
      <c r="H18" s="9"/>
      <c r="I18" s="9"/>
      <c r="J18" s="9"/>
      <c r="K18" s="9"/>
      <c r="L18" s="9"/>
      <c r="M18" s="9"/>
      <c r="N18" s="9"/>
    </row>
    <row r="19" spans="1:21" ht="17.25" thickBot="1" x14ac:dyDescent="0.3">
      <c r="A19" s="9"/>
      <c r="B19" s="12" t="s">
        <v>10</v>
      </c>
      <c r="C19" s="6">
        <v>550</v>
      </c>
      <c r="D19" s="3">
        <f>C19*B9*0.016</f>
        <v>0</v>
      </c>
      <c r="E19" s="9"/>
      <c r="F19" s="9"/>
      <c r="G19" s="9"/>
      <c r="H19" s="92" t="s">
        <v>34</v>
      </c>
      <c r="I19" s="93"/>
      <c r="J19" s="93"/>
      <c r="K19" s="93"/>
      <c r="L19" s="93"/>
      <c r="M19" s="94"/>
      <c r="N19" s="9"/>
    </row>
    <row r="20" spans="1:21" ht="96.75" customHeight="1" thickBot="1" x14ac:dyDescent="0.3">
      <c r="A20" s="9"/>
      <c r="B20" s="12" t="s">
        <v>11</v>
      </c>
      <c r="C20" s="6">
        <v>550</v>
      </c>
      <c r="D20" s="3">
        <f>C20*B9*0.018</f>
        <v>0</v>
      </c>
      <c r="E20" s="9"/>
      <c r="F20" s="48" t="s">
        <v>0</v>
      </c>
      <c r="G20" s="47"/>
      <c r="H20" s="104" t="s">
        <v>183</v>
      </c>
      <c r="I20" s="105"/>
      <c r="J20" s="104" t="s">
        <v>184</v>
      </c>
      <c r="K20" s="105"/>
      <c r="L20" s="104" t="s">
        <v>185</v>
      </c>
      <c r="M20" s="105"/>
      <c r="N20" s="104" t="s">
        <v>192</v>
      </c>
      <c r="O20" s="105"/>
      <c r="P20" s="104" t="s">
        <v>186</v>
      </c>
      <c r="Q20" s="105"/>
      <c r="R20" s="104" t="s">
        <v>187</v>
      </c>
      <c r="S20" s="105"/>
      <c r="T20" s="104" t="s">
        <v>206</v>
      </c>
      <c r="U20" s="105"/>
    </row>
    <row r="21" spans="1:21" ht="17.25" thickBot="1" x14ac:dyDescent="0.3">
      <c r="A21" s="9"/>
      <c r="B21" s="12" t="s">
        <v>12</v>
      </c>
      <c r="C21" s="6">
        <v>510</v>
      </c>
      <c r="D21" s="3">
        <f>C21*B9*0.016</f>
        <v>0</v>
      </c>
      <c r="E21" s="9"/>
      <c r="F21" s="46">
        <v>200</v>
      </c>
      <c r="G21" s="47"/>
      <c r="H21" s="46" t="s">
        <v>109</v>
      </c>
      <c r="I21" s="47"/>
      <c r="J21" s="46" t="s">
        <v>110</v>
      </c>
      <c r="K21" s="47"/>
      <c r="L21" s="46" t="s">
        <v>111</v>
      </c>
      <c r="M21" s="47"/>
      <c r="N21" s="46" t="s">
        <v>191</v>
      </c>
      <c r="O21" s="47"/>
      <c r="P21" s="46" t="s">
        <v>189</v>
      </c>
      <c r="Q21" s="47"/>
      <c r="R21" s="46" t="s">
        <v>188</v>
      </c>
      <c r="S21" s="47"/>
      <c r="T21" s="46" t="s">
        <v>180</v>
      </c>
      <c r="U21" s="47"/>
    </row>
    <row r="22" spans="1:21" ht="17.25" thickBot="1" x14ac:dyDescent="0.3">
      <c r="A22" s="9"/>
      <c r="B22" s="12" t="s">
        <v>13</v>
      </c>
      <c r="C22" s="6">
        <v>510</v>
      </c>
      <c r="D22" s="3">
        <f>C22*B9*0.018</f>
        <v>0</v>
      </c>
      <c r="E22" s="9"/>
      <c r="F22" s="46">
        <v>250</v>
      </c>
      <c r="G22" s="47"/>
      <c r="H22" s="46" t="s">
        <v>112</v>
      </c>
      <c r="I22" s="47"/>
      <c r="J22" s="46" t="s">
        <v>113</v>
      </c>
      <c r="K22" s="47"/>
      <c r="L22" s="46" t="s">
        <v>114</v>
      </c>
      <c r="M22" s="47"/>
      <c r="N22" s="46" t="s">
        <v>191</v>
      </c>
      <c r="O22" s="47"/>
      <c r="P22" s="46" t="s">
        <v>189</v>
      </c>
      <c r="Q22" s="47"/>
      <c r="R22" s="46" t="s">
        <v>188</v>
      </c>
      <c r="S22" s="47"/>
      <c r="T22" s="46" t="s">
        <v>180</v>
      </c>
      <c r="U22" s="47"/>
    </row>
    <row r="23" spans="1:21" ht="17.25" thickBot="1" x14ac:dyDescent="0.3">
      <c r="A23" s="9"/>
      <c r="B23" s="12" t="s">
        <v>14</v>
      </c>
      <c r="C23" s="6">
        <v>520</v>
      </c>
      <c r="D23" s="3">
        <f>C23*B9*0.016</f>
        <v>0</v>
      </c>
      <c r="E23" s="9"/>
      <c r="F23" s="46">
        <v>300</v>
      </c>
      <c r="G23" s="47"/>
      <c r="H23" s="46" t="s">
        <v>115</v>
      </c>
      <c r="I23" s="47"/>
      <c r="J23" s="46" t="s">
        <v>116</v>
      </c>
      <c r="K23" s="47"/>
      <c r="L23" s="46" t="s">
        <v>117</v>
      </c>
      <c r="M23" s="47"/>
      <c r="N23" s="46" t="s">
        <v>191</v>
      </c>
      <c r="O23" s="47"/>
      <c r="P23" s="46" t="s">
        <v>189</v>
      </c>
      <c r="Q23" s="47"/>
      <c r="R23" s="46" t="s">
        <v>188</v>
      </c>
      <c r="S23" s="47"/>
      <c r="T23" s="46" t="s">
        <v>180</v>
      </c>
      <c r="U23" s="47"/>
    </row>
    <row r="24" spans="1:21" ht="17.25" thickBot="1" x14ac:dyDescent="0.3">
      <c r="A24" s="9"/>
      <c r="B24" s="12" t="s">
        <v>15</v>
      </c>
      <c r="C24" s="6">
        <v>520</v>
      </c>
      <c r="D24" s="3">
        <f>C24*B9*0.018</f>
        <v>0</v>
      </c>
      <c r="E24" s="9"/>
      <c r="F24" s="46">
        <v>350</v>
      </c>
      <c r="G24" s="47"/>
      <c r="H24" s="46" t="s">
        <v>118</v>
      </c>
      <c r="I24" s="47"/>
      <c r="J24" s="46" t="s">
        <v>119</v>
      </c>
      <c r="K24" s="47"/>
      <c r="L24" s="46" t="s">
        <v>120</v>
      </c>
      <c r="M24" s="47"/>
      <c r="N24" s="46" t="s">
        <v>191</v>
      </c>
      <c r="O24" s="47"/>
      <c r="P24" s="46" t="s">
        <v>189</v>
      </c>
      <c r="Q24" s="47"/>
      <c r="R24" s="46" t="s">
        <v>188</v>
      </c>
      <c r="S24" s="47"/>
      <c r="T24" s="46" t="s">
        <v>180</v>
      </c>
      <c r="U24" s="47"/>
    </row>
    <row r="25" spans="1:21" ht="17.25" thickBot="1" x14ac:dyDescent="0.3">
      <c r="A25" s="9"/>
      <c r="B25" s="12" t="s">
        <v>16</v>
      </c>
      <c r="C25" s="6">
        <v>530</v>
      </c>
      <c r="D25" s="3">
        <f>C25*B9*0.016</f>
        <v>0</v>
      </c>
      <c r="E25" s="9"/>
      <c r="F25" s="46">
        <v>400</v>
      </c>
      <c r="G25" s="47"/>
      <c r="H25" s="46" t="s">
        <v>121</v>
      </c>
      <c r="I25" s="47"/>
      <c r="J25" s="46" t="s">
        <v>122</v>
      </c>
      <c r="K25" s="47"/>
      <c r="L25" s="46" t="s">
        <v>123</v>
      </c>
      <c r="M25" s="47"/>
      <c r="N25" s="46" t="s">
        <v>191</v>
      </c>
      <c r="O25" s="47"/>
      <c r="P25" s="46" t="s">
        <v>189</v>
      </c>
      <c r="Q25" s="47"/>
      <c r="R25" s="46" t="s">
        <v>188</v>
      </c>
      <c r="S25" s="47"/>
      <c r="T25" s="46" t="s">
        <v>180</v>
      </c>
      <c r="U25" s="47"/>
    </row>
    <row r="26" spans="1:21" ht="17.25" thickBot="1" x14ac:dyDescent="0.3">
      <c r="A26" s="9"/>
      <c r="B26" s="12" t="s">
        <v>17</v>
      </c>
      <c r="C26" s="6">
        <v>530</v>
      </c>
      <c r="D26" s="3">
        <f>C26*B9*0.018</f>
        <v>0</v>
      </c>
      <c r="E26" s="9"/>
      <c r="F26" s="46">
        <v>450</v>
      </c>
      <c r="G26" s="47"/>
      <c r="H26" s="46" t="s">
        <v>124</v>
      </c>
      <c r="I26" s="47"/>
      <c r="J26" s="46" t="s">
        <v>125</v>
      </c>
      <c r="K26" s="47"/>
      <c r="L26" s="46" t="s">
        <v>126</v>
      </c>
      <c r="M26" s="47"/>
      <c r="N26" s="46" t="s">
        <v>191</v>
      </c>
      <c r="O26" s="47"/>
      <c r="P26" s="46" t="s">
        <v>189</v>
      </c>
      <c r="Q26" s="47"/>
      <c r="R26" s="46" t="s">
        <v>188</v>
      </c>
      <c r="S26" s="47"/>
      <c r="T26" s="46" t="s">
        <v>180</v>
      </c>
      <c r="U26" s="47"/>
    </row>
    <row r="27" spans="1:21" ht="16.5" x14ac:dyDescent="0.25">
      <c r="A27" s="9"/>
      <c r="B27" s="12" t="s">
        <v>18</v>
      </c>
      <c r="C27" s="6">
        <v>660</v>
      </c>
      <c r="D27" s="3">
        <f>C27*B9*0.016</f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21" ht="16.5" x14ac:dyDescent="0.25">
      <c r="A28" s="9"/>
      <c r="B28" s="12" t="s">
        <v>19</v>
      </c>
      <c r="C28" s="6">
        <v>660</v>
      </c>
      <c r="D28" s="3">
        <f>C28*B9*0.018</f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21" ht="16.5" x14ac:dyDescent="0.25">
      <c r="A29" s="9"/>
      <c r="B29" s="12" t="s">
        <v>20</v>
      </c>
      <c r="C29" s="6">
        <v>650</v>
      </c>
      <c r="D29" s="3">
        <f>C29*B9*0.016</f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21" ht="16.5" x14ac:dyDescent="0.25">
      <c r="A30" s="9"/>
      <c r="B30" s="12" t="s">
        <v>21</v>
      </c>
      <c r="C30" s="6">
        <v>650</v>
      </c>
      <c r="D30" s="3">
        <f>C30*B9*0.018</f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21" ht="16.5" x14ac:dyDescent="0.25">
      <c r="A31" s="9"/>
      <c r="B31" s="12" t="s">
        <v>22</v>
      </c>
      <c r="C31" s="6">
        <v>660</v>
      </c>
      <c r="D31" s="3">
        <f>C31*B9*0.016</f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21" ht="16.5" x14ac:dyDescent="0.25">
      <c r="A32" s="9"/>
      <c r="B32" s="12" t="s">
        <v>23</v>
      </c>
      <c r="C32" s="6">
        <v>660</v>
      </c>
      <c r="D32" s="3">
        <f>C32*B9*0.018</f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ht="16.5" x14ac:dyDescent="0.25">
      <c r="A33" s="9"/>
      <c r="B33" s="12" t="s">
        <v>24</v>
      </c>
      <c r="C33" s="6">
        <v>690</v>
      </c>
      <c r="D33" s="3">
        <f>C33*B9*0.016</f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ht="16.5" x14ac:dyDescent="0.25">
      <c r="A34" s="9"/>
      <c r="B34" s="12" t="s">
        <v>25</v>
      </c>
      <c r="C34" s="6">
        <v>690</v>
      </c>
      <c r="D34" s="3">
        <f>C34*B9*0.018</f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ht="16.5" x14ac:dyDescent="0.25">
      <c r="A35" s="9"/>
      <c r="B35" s="12" t="s">
        <v>26</v>
      </c>
      <c r="C35" s="6">
        <v>750</v>
      </c>
      <c r="D35" s="3">
        <f>C35*B9*0.016</f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ht="16.5" x14ac:dyDescent="0.25">
      <c r="A36" s="9"/>
      <c r="B36" s="12" t="s">
        <v>27</v>
      </c>
      <c r="C36" s="6">
        <v>750</v>
      </c>
      <c r="D36" s="3">
        <f>C36*B9*0.018</f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ht="16.5" x14ac:dyDescent="0.25">
      <c r="A37" s="9"/>
      <c r="B37" s="12" t="s">
        <v>28</v>
      </c>
      <c r="C37" s="6">
        <v>800</v>
      </c>
      <c r="D37" s="3">
        <f>C37*B9*0.016</f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ht="16.5" x14ac:dyDescent="0.25">
      <c r="A38" s="9"/>
      <c r="B38" s="12" t="s">
        <v>29</v>
      </c>
      <c r="C38" s="6">
        <v>800</v>
      </c>
      <c r="D38" s="3">
        <f>C38*B9*0.018</f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ht="16.5" x14ac:dyDescent="0.25">
      <c r="A39" s="9"/>
      <c r="B39" s="12" t="s">
        <v>30</v>
      </c>
      <c r="C39" s="6">
        <v>900</v>
      </c>
      <c r="D39" s="3">
        <f>C39*B9*0.016</f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ht="16.5" x14ac:dyDescent="0.25">
      <c r="A40" s="9"/>
      <c r="B40" s="12" t="s">
        <v>31</v>
      </c>
      <c r="C40" s="6">
        <v>900</v>
      </c>
      <c r="D40" s="3">
        <f>C40*B9*0.018</f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ht="50.25" thickBot="1" x14ac:dyDescent="0.3">
      <c r="A41" s="9"/>
      <c r="B41" s="13" t="s">
        <v>35</v>
      </c>
      <c r="C41" s="7">
        <v>2500</v>
      </c>
      <c r="D41" s="8">
        <f>C41*B9*0.00445</f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10"/>
      <c r="B42" s="10"/>
      <c r="C42" s="10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</row>
    <row r="43" spans="1:14" x14ac:dyDescent="0.25">
      <c r="A43" s="2"/>
      <c r="B43" s="2"/>
      <c r="C43" s="2"/>
      <c r="D43" s="2"/>
      <c r="E43" s="2"/>
      <c r="F43" s="2"/>
    </row>
  </sheetData>
  <sheetProtection algorithmName="SHA-512" hashValue="oVa/YW2kkC4+EyCE5pJ+3V1T6BH0p7GdHmmFwNGWNFaHhQAIouRuvdYWTcAHUPCSaM0WZp0/tThwatgynE3whA==" saltValue="IaUDOQ7cCS7p9EQTPVoABw==" spinCount="100000" sheet="1" objects="1" scenarios="1"/>
  <protectedRanges>
    <protectedRange sqref="D7" name="ширина_1"/>
    <protectedRange sqref="A7" name="Высота_1"/>
  </protectedRanges>
  <mergeCells count="69">
    <mergeCell ref="R23:S23"/>
    <mergeCell ref="R24:S24"/>
    <mergeCell ref="R25:S25"/>
    <mergeCell ref="R26:S26"/>
    <mergeCell ref="T20:U20"/>
    <mergeCell ref="T21:U21"/>
    <mergeCell ref="T22:U22"/>
    <mergeCell ref="T23:U23"/>
    <mergeCell ref="T24:U24"/>
    <mergeCell ref="T25:U25"/>
    <mergeCell ref="T26:U26"/>
    <mergeCell ref="N23:O23"/>
    <mergeCell ref="N24:O24"/>
    <mergeCell ref="N25:O25"/>
    <mergeCell ref="N26:O26"/>
    <mergeCell ref="P21:Q21"/>
    <mergeCell ref="P22:Q22"/>
    <mergeCell ref="P23:Q23"/>
    <mergeCell ref="P24:Q24"/>
    <mergeCell ref="P25:Q25"/>
    <mergeCell ref="P26:Q26"/>
    <mergeCell ref="N20:O20"/>
    <mergeCell ref="P20:Q20"/>
    <mergeCell ref="R20:S20"/>
    <mergeCell ref="N21:O21"/>
    <mergeCell ref="N22:O22"/>
    <mergeCell ref="R21:S21"/>
    <mergeCell ref="R22:S22"/>
    <mergeCell ref="F26:G26"/>
    <mergeCell ref="H26:I26"/>
    <mergeCell ref="J26:K26"/>
    <mergeCell ref="L26:M26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1:G21"/>
    <mergeCell ref="H21:I21"/>
    <mergeCell ref="J21:K21"/>
    <mergeCell ref="L21:M21"/>
    <mergeCell ref="A7:B7"/>
    <mergeCell ref="D7:E7"/>
    <mergeCell ref="B8:D8"/>
    <mergeCell ref="B9:D9"/>
    <mergeCell ref="F15:G15"/>
    <mergeCell ref="F16:G16"/>
    <mergeCell ref="H19:M19"/>
    <mergeCell ref="F20:G20"/>
    <mergeCell ref="H20:I20"/>
    <mergeCell ref="J20:K20"/>
    <mergeCell ref="L20:M20"/>
    <mergeCell ref="A1:E2"/>
    <mergeCell ref="F1:N2"/>
    <mergeCell ref="A3:E4"/>
    <mergeCell ref="A5:E5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opLeftCell="A4" workbookViewId="0">
      <selection activeCell="W26" sqref="W26"/>
    </sheetView>
  </sheetViews>
  <sheetFormatPr defaultRowHeight="15" x14ac:dyDescent="0.25"/>
  <cols>
    <col min="1" max="1" width="12.140625" customWidth="1"/>
    <col min="2" max="2" width="16" customWidth="1"/>
    <col min="3" max="3" width="16.85546875" customWidth="1"/>
    <col min="4" max="4" width="11" customWidth="1"/>
    <col min="6" max="6" width="31" customWidth="1"/>
    <col min="7" max="7" width="2.140625" customWidth="1"/>
    <col min="9" max="9" width="4.5703125" customWidth="1"/>
    <col min="11" max="11" width="4" customWidth="1"/>
    <col min="13" max="13" width="4.140625" customWidth="1"/>
    <col min="15" max="15" width="3.42578125" customWidth="1"/>
  </cols>
  <sheetData>
    <row r="1" spans="1:15" x14ac:dyDescent="0.25">
      <c r="A1" s="51" t="s">
        <v>73</v>
      </c>
      <c r="B1" s="52"/>
      <c r="C1" s="52"/>
      <c r="D1" s="52"/>
      <c r="E1" s="52"/>
      <c r="F1" s="51" t="s">
        <v>44</v>
      </c>
      <c r="G1" s="52"/>
      <c r="H1" s="52"/>
      <c r="I1" s="52"/>
      <c r="J1" s="52"/>
      <c r="K1" s="55"/>
      <c r="L1" s="55"/>
      <c r="M1" s="55"/>
      <c r="N1" s="55"/>
      <c r="O1" s="9"/>
    </row>
    <row r="2" spans="1:15" ht="15.75" thickBot="1" x14ac:dyDescent="0.3">
      <c r="A2" s="53"/>
      <c r="B2" s="54"/>
      <c r="C2" s="54"/>
      <c r="D2" s="54"/>
      <c r="E2" s="54"/>
      <c r="F2" s="56"/>
      <c r="G2" s="57"/>
      <c r="H2" s="57"/>
      <c r="I2" s="57"/>
      <c r="J2" s="57"/>
      <c r="K2" s="58"/>
      <c r="L2" s="58"/>
      <c r="M2" s="58"/>
      <c r="N2" s="59"/>
      <c r="O2" s="9"/>
    </row>
    <row r="3" spans="1:15" x14ac:dyDescent="0.25">
      <c r="A3" s="85" t="s">
        <v>3</v>
      </c>
      <c r="B3" s="86"/>
      <c r="C3" s="86"/>
      <c r="D3" s="86"/>
      <c r="E3" s="86"/>
      <c r="F3" s="41"/>
      <c r="G3" s="42"/>
      <c r="H3" s="42"/>
      <c r="I3" s="42"/>
      <c r="J3" s="42"/>
      <c r="K3" s="42"/>
      <c r="L3" s="42"/>
      <c r="M3" s="43"/>
      <c r="N3" s="9"/>
      <c r="O3" s="9"/>
    </row>
    <row r="4" spans="1:15" x14ac:dyDescent="0.25">
      <c r="A4" s="87"/>
      <c r="B4" s="88"/>
      <c r="C4" s="88"/>
      <c r="D4" s="88"/>
      <c r="E4" s="88"/>
      <c r="F4" s="44"/>
      <c r="G4" s="18"/>
      <c r="H4" s="18"/>
      <c r="I4" s="18"/>
      <c r="J4" s="18"/>
      <c r="K4" s="18"/>
      <c r="L4" s="18"/>
      <c r="M4" s="38"/>
      <c r="N4" s="9"/>
      <c r="O4" s="9"/>
    </row>
    <row r="5" spans="1:15" ht="15.75" thickBot="1" x14ac:dyDescent="0.3">
      <c r="A5" s="67" t="s">
        <v>41</v>
      </c>
      <c r="B5" s="68"/>
      <c r="C5" s="68"/>
      <c r="D5" s="68"/>
      <c r="E5" s="68"/>
      <c r="F5" s="44"/>
      <c r="G5" s="18"/>
      <c r="H5" s="18"/>
      <c r="I5" s="18"/>
      <c r="J5" s="18"/>
      <c r="K5" s="18"/>
      <c r="L5" s="18"/>
      <c r="M5" s="38"/>
      <c r="N5" s="9"/>
      <c r="O5" s="9"/>
    </row>
    <row r="6" spans="1:15" ht="40.5" customHeight="1" x14ac:dyDescent="0.25">
      <c r="A6" s="64" t="s">
        <v>1</v>
      </c>
      <c r="B6" s="65"/>
      <c r="C6" s="14" t="s">
        <v>37</v>
      </c>
      <c r="D6" s="66" t="s">
        <v>2</v>
      </c>
      <c r="E6" s="65"/>
      <c r="F6" s="44"/>
      <c r="G6" s="18"/>
      <c r="H6" s="18"/>
      <c r="I6" s="18"/>
      <c r="J6" s="18"/>
      <c r="K6" s="18"/>
      <c r="L6" s="18"/>
      <c r="M6" s="38"/>
      <c r="N6" s="9"/>
      <c r="O6" s="9"/>
    </row>
    <row r="7" spans="1:15" ht="16.5" thickBot="1" x14ac:dyDescent="0.3">
      <c r="A7" s="69">
        <v>715</v>
      </c>
      <c r="B7" s="70"/>
      <c r="C7" s="15" t="s">
        <v>128</v>
      </c>
      <c r="D7" s="71">
        <v>600</v>
      </c>
      <c r="E7" s="70"/>
      <c r="F7" s="44"/>
      <c r="G7" s="18"/>
      <c r="H7" s="18"/>
      <c r="I7" s="18"/>
      <c r="J7" s="18"/>
      <c r="K7" s="18"/>
      <c r="L7" s="18"/>
      <c r="M7" s="38"/>
      <c r="N7" s="9"/>
      <c r="O7" s="9"/>
    </row>
    <row r="8" spans="1:15" ht="15.75" thickBot="1" x14ac:dyDescent="0.3">
      <c r="A8" s="16"/>
      <c r="B8" s="79" t="s">
        <v>40</v>
      </c>
      <c r="C8" s="80"/>
      <c r="D8" s="81"/>
      <c r="E8" s="20"/>
      <c r="F8" s="44"/>
      <c r="G8" s="18"/>
      <c r="H8" s="18"/>
      <c r="I8" s="18"/>
      <c r="J8" s="18"/>
      <c r="K8" s="18"/>
      <c r="L8" s="18"/>
      <c r="M8" s="38"/>
      <c r="N8" s="9"/>
      <c r="O8" s="9"/>
    </row>
    <row r="9" spans="1:15" ht="18.75" thickBot="1" x14ac:dyDescent="0.3">
      <c r="A9" s="21"/>
      <c r="B9" s="72">
        <f>D7*A7/1000000</f>
        <v>0.42899999999999999</v>
      </c>
      <c r="C9" s="73"/>
      <c r="D9" s="74"/>
      <c r="E9" s="21"/>
      <c r="F9" s="44"/>
      <c r="G9" s="18"/>
      <c r="H9" s="18"/>
      <c r="I9" s="18"/>
      <c r="J9" s="18"/>
      <c r="K9" s="18"/>
      <c r="L9" s="18"/>
      <c r="M9" s="38"/>
      <c r="N9" s="9"/>
      <c r="O9" s="9"/>
    </row>
    <row r="10" spans="1:15" ht="60.75" thickBot="1" x14ac:dyDescent="0.3">
      <c r="A10" s="22" t="s">
        <v>42</v>
      </c>
      <c r="B10" s="23" t="s">
        <v>36</v>
      </c>
      <c r="C10" s="24" t="s">
        <v>39</v>
      </c>
      <c r="D10" s="25" t="s">
        <v>34</v>
      </c>
      <c r="E10" s="9"/>
      <c r="F10" s="37"/>
      <c r="G10" s="18"/>
      <c r="H10" s="18"/>
      <c r="I10" s="18"/>
      <c r="J10" s="18"/>
      <c r="K10" s="18"/>
      <c r="L10" s="18"/>
      <c r="M10" s="38"/>
      <c r="N10" s="9"/>
      <c r="O10" s="9"/>
    </row>
    <row r="11" spans="1:15" ht="16.5" x14ac:dyDescent="0.25">
      <c r="A11" s="9"/>
      <c r="B11" s="11" t="s">
        <v>32</v>
      </c>
      <c r="C11" s="4">
        <v>760</v>
      </c>
      <c r="D11" s="5">
        <f>B9*C11*0.016</f>
        <v>5.2166400000000008</v>
      </c>
      <c r="E11" s="9"/>
      <c r="F11" s="37"/>
      <c r="G11" s="18"/>
      <c r="H11" s="18"/>
      <c r="I11" s="18"/>
      <c r="J11" s="18"/>
      <c r="K11" s="18"/>
      <c r="L11" s="18"/>
      <c r="M11" s="38"/>
      <c r="N11" s="9"/>
      <c r="O11" s="9"/>
    </row>
    <row r="12" spans="1:15" ht="16.5" x14ac:dyDescent="0.25">
      <c r="A12" s="9"/>
      <c r="B12" s="12" t="s">
        <v>33</v>
      </c>
      <c r="C12" s="6">
        <v>760</v>
      </c>
      <c r="D12" s="3">
        <f>C12*B9*0.018</f>
        <v>5.8687199999999997</v>
      </c>
      <c r="E12" s="9"/>
      <c r="F12" s="37"/>
      <c r="G12" s="18"/>
      <c r="H12" s="18"/>
      <c r="I12" s="18"/>
      <c r="J12" s="18"/>
      <c r="K12" s="18"/>
      <c r="L12" s="18"/>
      <c r="M12" s="38"/>
      <c r="N12" s="9"/>
      <c r="O12" s="9"/>
    </row>
    <row r="13" spans="1:15" ht="17.25" thickBot="1" x14ac:dyDescent="0.3">
      <c r="A13" s="9"/>
      <c r="B13" s="12" t="s">
        <v>4</v>
      </c>
      <c r="C13" s="6">
        <v>680</v>
      </c>
      <c r="D13" s="3">
        <f>B9*C13*0.016</f>
        <v>4.6675199999999997</v>
      </c>
      <c r="E13" s="9"/>
      <c r="F13" s="39"/>
      <c r="G13" s="45"/>
      <c r="H13" s="45"/>
      <c r="I13" s="45"/>
      <c r="J13" s="45"/>
      <c r="K13" s="45"/>
      <c r="L13" s="45"/>
      <c r="M13" s="40"/>
      <c r="N13" s="9"/>
      <c r="O13" s="9"/>
    </row>
    <row r="14" spans="1:15" ht="17.25" thickBot="1" x14ac:dyDescent="0.3">
      <c r="A14" s="9"/>
      <c r="B14" s="12" t="s">
        <v>5</v>
      </c>
      <c r="C14" s="6">
        <v>680</v>
      </c>
      <c r="D14" s="3">
        <f>C14*B9*0.018</f>
        <v>5.2509599999999992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ht="17.25" thickBot="1" x14ac:dyDescent="0.3">
      <c r="A15" s="9"/>
      <c r="B15" s="12" t="s">
        <v>6</v>
      </c>
      <c r="C15" s="6">
        <v>450</v>
      </c>
      <c r="D15" s="3">
        <f>C15*B9*0.016</f>
        <v>3.0888</v>
      </c>
      <c r="E15" s="9"/>
      <c r="F15" s="89" t="s">
        <v>38</v>
      </c>
      <c r="G15" s="90"/>
      <c r="H15" s="9"/>
      <c r="I15" s="9"/>
      <c r="J15" s="9"/>
      <c r="K15" s="9"/>
      <c r="L15" s="9"/>
      <c r="M15" s="9"/>
      <c r="N15" s="9"/>
      <c r="O15" s="9"/>
    </row>
    <row r="16" spans="1:15" ht="17.25" thickBot="1" x14ac:dyDescent="0.3">
      <c r="A16" s="9"/>
      <c r="B16" s="12" t="s">
        <v>7</v>
      </c>
      <c r="C16" s="6">
        <v>450</v>
      </c>
      <c r="D16" s="3">
        <f>C16*B9*0.018</f>
        <v>3.4748999999999994</v>
      </c>
      <c r="E16" s="9"/>
      <c r="F16" s="46" t="s">
        <v>45</v>
      </c>
      <c r="G16" s="91"/>
      <c r="H16" s="9"/>
      <c r="I16" s="9"/>
      <c r="J16" s="9"/>
      <c r="K16" s="9"/>
      <c r="L16" s="9"/>
      <c r="M16" s="9"/>
      <c r="N16" s="9"/>
      <c r="O16" s="9"/>
    </row>
    <row r="17" spans="1:21" ht="16.5" x14ac:dyDescent="0.25">
      <c r="A17" s="9"/>
      <c r="B17" s="12" t="s">
        <v>8</v>
      </c>
      <c r="C17" s="6">
        <v>460</v>
      </c>
      <c r="D17" s="3">
        <f>C17*B9*0.016</f>
        <v>3.1574400000000002</v>
      </c>
      <c r="E17" s="9"/>
      <c r="F17" s="9"/>
      <c r="G17" s="9"/>
      <c r="H17" s="9"/>
      <c r="I17" s="9"/>
      <c r="J17" s="9"/>
      <c r="K17" s="9"/>
      <c r="L17" s="9"/>
      <c r="M17" s="9"/>
      <c r="N17" s="33"/>
      <c r="O17" s="9"/>
    </row>
    <row r="18" spans="1:21" ht="28.5" customHeight="1" thickBot="1" x14ac:dyDescent="0.3">
      <c r="A18" s="9"/>
      <c r="B18" s="12" t="s">
        <v>9</v>
      </c>
      <c r="C18" s="6">
        <v>460</v>
      </c>
      <c r="D18" s="3">
        <f>C18*B9*0.018</f>
        <v>3.5521199999999999</v>
      </c>
      <c r="E18" s="9"/>
      <c r="F18" s="22" t="s">
        <v>43</v>
      </c>
      <c r="G18" s="9"/>
      <c r="H18" s="9"/>
      <c r="I18" s="9"/>
      <c r="J18" s="9"/>
      <c r="K18" s="9"/>
      <c r="L18" s="9"/>
      <c r="M18" s="9"/>
      <c r="N18" s="9"/>
      <c r="O18" s="9"/>
    </row>
    <row r="19" spans="1:21" ht="17.25" thickBot="1" x14ac:dyDescent="0.3">
      <c r="A19" s="9"/>
      <c r="B19" s="12" t="s">
        <v>10</v>
      </c>
      <c r="C19" s="6">
        <v>550</v>
      </c>
      <c r="D19" s="3">
        <f>C19*B9*0.016</f>
        <v>3.7751999999999999</v>
      </c>
      <c r="E19" s="9"/>
      <c r="F19" s="9"/>
      <c r="G19" s="9"/>
      <c r="H19" s="92" t="s">
        <v>34</v>
      </c>
      <c r="I19" s="93"/>
      <c r="J19" s="93"/>
      <c r="K19" s="93"/>
      <c r="L19" s="93"/>
      <c r="M19" s="94"/>
      <c r="N19" s="9"/>
      <c r="O19" s="9"/>
    </row>
    <row r="20" spans="1:21" ht="94.5" customHeight="1" thickBot="1" x14ac:dyDescent="0.3">
      <c r="A20" s="9"/>
      <c r="B20" s="12" t="s">
        <v>11</v>
      </c>
      <c r="C20" s="6">
        <v>550</v>
      </c>
      <c r="D20" s="3">
        <f>C20*B9*0.018</f>
        <v>4.2470999999999997</v>
      </c>
      <c r="E20" s="9"/>
      <c r="F20" s="48" t="s">
        <v>0</v>
      </c>
      <c r="G20" s="47"/>
      <c r="H20" s="104" t="s">
        <v>193</v>
      </c>
      <c r="I20" s="105"/>
      <c r="J20" s="104" t="s">
        <v>194</v>
      </c>
      <c r="K20" s="105"/>
      <c r="L20" s="104" t="s">
        <v>195</v>
      </c>
      <c r="M20" s="105"/>
      <c r="N20" s="104" t="s">
        <v>196</v>
      </c>
      <c r="O20" s="105"/>
      <c r="P20" s="104" t="s">
        <v>97</v>
      </c>
      <c r="Q20" s="105"/>
      <c r="R20" s="104" t="s">
        <v>205</v>
      </c>
      <c r="S20" s="105"/>
      <c r="T20" s="104" t="s">
        <v>206</v>
      </c>
      <c r="U20" s="105"/>
    </row>
    <row r="21" spans="1:21" ht="17.25" thickBot="1" x14ac:dyDescent="0.3">
      <c r="A21" s="9"/>
      <c r="B21" s="12" t="s">
        <v>12</v>
      </c>
      <c r="C21" s="6">
        <v>510</v>
      </c>
      <c r="D21" s="3">
        <f>C21*B9*0.016</f>
        <v>3.5006399999999998</v>
      </c>
      <c r="E21" s="9"/>
      <c r="F21" s="46">
        <v>350</v>
      </c>
      <c r="G21" s="47"/>
      <c r="H21" s="46" t="s">
        <v>46</v>
      </c>
      <c r="I21" s="47"/>
      <c r="J21" s="46" t="s">
        <v>53</v>
      </c>
      <c r="K21" s="47"/>
      <c r="L21" s="46" t="s">
        <v>60</v>
      </c>
      <c r="M21" s="47"/>
      <c r="N21" s="46" t="s">
        <v>66</v>
      </c>
      <c r="O21" s="47"/>
      <c r="P21" s="46" t="s">
        <v>190</v>
      </c>
      <c r="Q21" s="47"/>
      <c r="R21" s="46" t="s">
        <v>191</v>
      </c>
      <c r="S21" s="47"/>
      <c r="T21" s="46" t="s">
        <v>180</v>
      </c>
      <c r="U21" s="47"/>
    </row>
    <row r="22" spans="1:21" ht="17.25" thickBot="1" x14ac:dyDescent="0.3">
      <c r="A22" s="9"/>
      <c r="B22" s="12" t="s">
        <v>13</v>
      </c>
      <c r="C22" s="6">
        <v>510</v>
      </c>
      <c r="D22" s="3">
        <f>C22*B9*0.018</f>
        <v>3.9382199999999994</v>
      </c>
      <c r="E22" s="9"/>
      <c r="F22" s="46">
        <v>400</v>
      </c>
      <c r="G22" s="47"/>
      <c r="H22" s="46" t="s">
        <v>47</v>
      </c>
      <c r="I22" s="47"/>
      <c r="J22" s="46" t="s">
        <v>54</v>
      </c>
      <c r="K22" s="47"/>
      <c r="L22" s="46" t="s">
        <v>61</v>
      </c>
      <c r="M22" s="47"/>
      <c r="N22" s="46" t="s">
        <v>67</v>
      </c>
      <c r="O22" s="47"/>
      <c r="P22" s="46" t="s">
        <v>190</v>
      </c>
      <c r="Q22" s="47"/>
      <c r="R22" s="46" t="s">
        <v>191</v>
      </c>
      <c r="S22" s="47"/>
      <c r="T22" s="46" t="s">
        <v>180</v>
      </c>
      <c r="U22" s="47"/>
    </row>
    <row r="23" spans="1:21" ht="17.25" thickBot="1" x14ac:dyDescent="0.3">
      <c r="A23" s="9"/>
      <c r="B23" s="12" t="s">
        <v>14</v>
      </c>
      <c r="C23" s="6">
        <v>520</v>
      </c>
      <c r="D23" s="3">
        <f>C23*B9*0.016</f>
        <v>3.56928</v>
      </c>
      <c r="E23" s="9"/>
      <c r="F23" s="46">
        <v>450</v>
      </c>
      <c r="G23" s="47"/>
      <c r="H23" s="46" t="s">
        <v>48</v>
      </c>
      <c r="I23" s="47"/>
      <c r="J23" s="46" t="s">
        <v>55</v>
      </c>
      <c r="K23" s="47"/>
      <c r="L23" s="46" t="s">
        <v>62</v>
      </c>
      <c r="M23" s="47"/>
      <c r="N23" s="46" t="s">
        <v>68</v>
      </c>
      <c r="O23" s="47"/>
      <c r="P23" s="46" t="s">
        <v>190</v>
      </c>
      <c r="Q23" s="47"/>
      <c r="R23" s="46" t="s">
        <v>191</v>
      </c>
      <c r="S23" s="47"/>
      <c r="T23" s="46" t="s">
        <v>180</v>
      </c>
      <c r="U23" s="47"/>
    </row>
    <row r="24" spans="1:21" ht="17.25" thickBot="1" x14ac:dyDescent="0.3">
      <c r="A24" s="9"/>
      <c r="B24" s="12" t="s">
        <v>15</v>
      </c>
      <c r="C24" s="6">
        <v>520</v>
      </c>
      <c r="D24" s="3">
        <f>C24*B9*0.018</f>
        <v>4.015439999999999</v>
      </c>
      <c r="E24" s="9"/>
      <c r="F24" s="46">
        <v>500</v>
      </c>
      <c r="G24" s="47"/>
      <c r="H24" s="46" t="s">
        <v>49</v>
      </c>
      <c r="I24" s="47"/>
      <c r="J24" s="46" t="s">
        <v>56</v>
      </c>
      <c r="K24" s="47"/>
      <c r="L24" s="46" t="s">
        <v>63</v>
      </c>
      <c r="M24" s="47"/>
      <c r="N24" s="46" t="s">
        <v>69</v>
      </c>
      <c r="O24" s="47"/>
      <c r="P24" s="46" t="s">
        <v>190</v>
      </c>
      <c r="Q24" s="47"/>
      <c r="R24" s="46" t="s">
        <v>191</v>
      </c>
      <c r="S24" s="47"/>
      <c r="T24" s="46" t="s">
        <v>180</v>
      </c>
      <c r="U24" s="47"/>
    </row>
    <row r="25" spans="1:21" ht="17.25" thickBot="1" x14ac:dyDescent="0.3">
      <c r="A25" s="9"/>
      <c r="B25" s="12" t="s">
        <v>16</v>
      </c>
      <c r="C25" s="6">
        <v>530</v>
      </c>
      <c r="D25" s="3">
        <f>C25*B9*0.016</f>
        <v>3.6379200000000003</v>
      </c>
      <c r="E25" s="9"/>
      <c r="F25" s="46">
        <v>550</v>
      </c>
      <c r="G25" s="47"/>
      <c r="H25" s="46" t="s">
        <v>50</v>
      </c>
      <c r="I25" s="47"/>
      <c r="J25" s="46" t="s">
        <v>57</v>
      </c>
      <c r="K25" s="47"/>
      <c r="L25" s="46" t="s">
        <v>127</v>
      </c>
      <c r="M25" s="47"/>
      <c r="N25" s="46" t="s">
        <v>70</v>
      </c>
      <c r="O25" s="47"/>
      <c r="P25" s="46" t="s">
        <v>190</v>
      </c>
      <c r="Q25" s="47"/>
      <c r="R25" s="46" t="s">
        <v>191</v>
      </c>
      <c r="S25" s="47"/>
      <c r="T25" s="46" t="s">
        <v>180</v>
      </c>
      <c r="U25" s="47"/>
    </row>
    <row r="26" spans="1:21" ht="17.25" thickBot="1" x14ac:dyDescent="0.3">
      <c r="A26" s="9"/>
      <c r="B26" s="12" t="s">
        <v>17</v>
      </c>
      <c r="C26" s="6">
        <v>530</v>
      </c>
      <c r="D26" s="3">
        <f>C26*B9*0.018</f>
        <v>4.0926599999999995</v>
      </c>
      <c r="E26" s="9"/>
      <c r="F26" s="46">
        <v>600</v>
      </c>
      <c r="G26" s="47"/>
      <c r="H26" s="46" t="s">
        <v>51</v>
      </c>
      <c r="I26" s="47"/>
      <c r="J26" s="46" t="s">
        <v>58</v>
      </c>
      <c r="K26" s="47"/>
      <c r="L26" s="46" t="s">
        <v>64</v>
      </c>
      <c r="M26" s="47"/>
      <c r="N26" s="46" t="s">
        <v>71</v>
      </c>
      <c r="O26" s="47"/>
      <c r="P26" s="46" t="s">
        <v>190</v>
      </c>
      <c r="Q26" s="47"/>
      <c r="R26" s="46" t="s">
        <v>191</v>
      </c>
      <c r="S26" s="47"/>
      <c r="T26" s="46" t="s">
        <v>180</v>
      </c>
      <c r="U26" s="47"/>
    </row>
    <row r="27" spans="1:21" ht="17.25" thickBot="1" x14ac:dyDescent="0.3">
      <c r="A27" s="9"/>
      <c r="B27" s="12" t="s">
        <v>18</v>
      </c>
      <c r="C27" s="6">
        <v>660</v>
      </c>
      <c r="D27" s="3">
        <f>C27*B9*0.016</f>
        <v>4.53024</v>
      </c>
      <c r="E27" s="9"/>
      <c r="F27" s="46">
        <v>650</v>
      </c>
      <c r="G27" s="47"/>
      <c r="H27" s="46" t="s">
        <v>52</v>
      </c>
      <c r="I27" s="47"/>
      <c r="J27" s="46" t="s">
        <v>59</v>
      </c>
      <c r="K27" s="47"/>
      <c r="L27" s="46" t="s">
        <v>65</v>
      </c>
      <c r="M27" s="47"/>
      <c r="N27" s="46" t="s">
        <v>72</v>
      </c>
      <c r="O27" s="47"/>
      <c r="P27" s="46" t="s">
        <v>190</v>
      </c>
      <c r="Q27" s="47"/>
      <c r="R27" s="46" t="s">
        <v>191</v>
      </c>
      <c r="S27" s="47"/>
      <c r="T27" s="46" t="s">
        <v>180</v>
      </c>
      <c r="U27" s="47"/>
    </row>
    <row r="28" spans="1:21" ht="16.5" x14ac:dyDescent="0.25">
      <c r="A28" s="9"/>
      <c r="B28" s="12" t="s">
        <v>19</v>
      </c>
      <c r="C28" s="6">
        <v>660</v>
      </c>
      <c r="D28" s="3">
        <f>C28*B9*0.018</f>
        <v>5.0965199999999991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21" ht="16.5" x14ac:dyDescent="0.25">
      <c r="A29" s="9"/>
      <c r="B29" s="12" t="s">
        <v>20</v>
      </c>
      <c r="C29" s="6">
        <v>650</v>
      </c>
      <c r="D29" s="3">
        <f>C29*B9*0.016</f>
        <v>4.4616000000000007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1" ht="16.5" x14ac:dyDescent="0.25">
      <c r="A30" s="9"/>
      <c r="B30" s="12" t="s">
        <v>21</v>
      </c>
      <c r="C30" s="6">
        <v>650</v>
      </c>
      <c r="D30" s="3">
        <f>C30*B9*0.018</f>
        <v>5.0193000000000003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1" ht="16.5" x14ac:dyDescent="0.25">
      <c r="A31" s="9"/>
      <c r="B31" s="12" t="s">
        <v>22</v>
      </c>
      <c r="C31" s="6">
        <v>660</v>
      </c>
      <c r="D31" s="3">
        <f>C31*B9*0.016</f>
        <v>4.53024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1" ht="16.5" x14ac:dyDescent="0.25">
      <c r="A32" s="9"/>
      <c r="B32" s="12" t="s">
        <v>23</v>
      </c>
      <c r="C32" s="6">
        <v>660</v>
      </c>
      <c r="D32" s="3">
        <f>C32*B9*0.018</f>
        <v>5.0965199999999991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ht="16.5" x14ac:dyDescent="0.25">
      <c r="A33" s="9"/>
      <c r="B33" s="12" t="s">
        <v>24</v>
      </c>
      <c r="C33" s="6">
        <v>690</v>
      </c>
      <c r="D33" s="3">
        <f>C33*B9*0.016</f>
        <v>4.7361599999999999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ht="16.5" x14ac:dyDescent="0.25">
      <c r="A34" s="9"/>
      <c r="B34" s="12" t="s">
        <v>25</v>
      </c>
      <c r="C34" s="6">
        <v>690</v>
      </c>
      <c r="D34" s="3">
        <f>C34*B9*0.018</f>
        <v>5.3281799999999997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ht="16.5" x14ac:dyDescent="0.25">
      <c r="A35" s="9"/>
      <c r="B35" s="12" t="s">
        <v>26</v>
      </c>
      <c r="C35" s="6">
        <v>750</v>
      </c>
      <c r="D35" s="3">
        <f>C35*B9*0.016</f>
        <v>5.1479999999999997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ht="16.5" x14ac:dyDescent="0.25">
      <c r="A36" s="9"/>
      <c r="B36" s="12" t="s">
        <v>27</v>
      </c>
      <c r="C36" s="6">
        <v>750</v>
      </c>
      <c r="D36" s="3">
        <f>C36*B9*0.018</f>
        <v>5.7914999999999992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ht="16.5" x14ac:dyDescent="0.25">
      <c r="A37" s="9"/>
      <c r="B37" s="12" t="s">
        <v>28</v>
      </c>
      <c r="C37" s="6">
        <v>800</v>
      </c>
      <c r="D37" s="3">
        <f>C37*B9*0.016</f>
        <v>5.4912000000000001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ht="16.5" x14ac:dyDescent="0.25">
      <c r="A38" s="9"/>
      <c r="B38" s="12" t="s">
        <v>29</v>
      </c>
      <c r="C38" s="6">
        <v>800</v>
      </c>
      <c r="D38" s="3">
        <f>C38*B9*0.018</f>
        <v>6.1775999999999991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ht="16.5" x14ac:dyDescent="0.25">
      <c r="A39" s="9"/>
      <c r="B39" s="12" t="s">
        <v>30</v>
      </c>
      <c r="C39" s="6">
        <v>900</v>
      </c>
      <c r="D39" s="3">
        <f>C39*B9*0.016</f>
        <v>6.1776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6.5" x14ac:dyDescent="0.25">
      <c r="A40" s="9"/>
      <c r="B40" s="12" t="s">
        <v>31</v>
      </c>
      <c r="C40" s="6">
        <v>900</v>
      </c>
      <c r="D40" s="3">
        <f>C40*B9*0.018</f>
        <v>6.9497999999999989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ht="50.25" thickBot="1" x14ac:dyDescent="0.3">
      <c r="A41" s="9"/>
      <c r="B41" s="13" t="s">
        <v>35</v>
      </c>
      <c r="C41" s="7">
        <v>2500</v>
      </c>
      <c r="D41" s="8">
        <f>C41*B9*0.00445</f>
        <v>4.7726249999999997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25">
      <c r="A42" s="10"/>
      <c r="B42" s="10"/>
      <c r="C42" s="10"/>
      <c r="D42" s="10"/>
      <c r="E42" s="10"/>
      <c r="F42" s="10"/>
      <c r="G42" s="9"/>
      <c r="H42" s="9"/>
      <c r="I42" s="9"/>
      <c r="J42" s="9"/>
      <c r="K42" s="9"/>
      <c r="L42" s="9"/>
      <c r="M42" s="9"/>
      <c r="N42" s="9"/>
      <c r="O42" s="9"/>
    </row>
  </sheetData>
  <protectedRanges>
    <protectedRange sqref="D7" name="ширина_1"/>
    <protectedRange sqref="A7" name="Высота_1"/>
  </protectedRanges>
  <mergeCells count="77">
    <mergeCell ref="P26:Q26"/>
    <mergeCell ref="R26:S26"/>
    <mergeCell ref="P27:Q27"/>
    <mergeCell ref="R27:S27"/>
    <mergeCell ref="T20:U20"/>
    <mergeCell ref="T21:U21"/>
    <mergeCell ref="T22:U22"/>
    <mergeCell ref="T23:U23"/>
    <mergeCell ref="T24:U24"/>
    <mergeCell ref="T25:U25"/>
    <mergeCell ref="T26:U26"/>
    <mergeCell ref="T27:U27"/>
    <mergeCell ref="P23:Q23"/>
    <mergeCell ref="R23:S23"/>
    <mergeCell ref="P24:Q24"/>
    <mergeCell ref="R24:S24"/>
    <mergeCell ref="P25:Q25"/>
    <mergeCell ref="R25:S25"/>
    <mergeCell ref="P20:Q20"/>
    <mergeCell ref="R20:S20"/>
    <mergeCell ref="P21:Q21"/>
    <mergeCell ref="R21:S21"/>
    <mergeCell ref="P22:Q22"/>
    <mergeCell ref="R22:S22"/>
    <mergeCell ref="N26:O26"/>
    <mergeCell ref="N27:O27"/>
    <mergeCell ref="N20:O20"/>
    <mergeCell ref="N21:O21"/>
    <mergeCell ref="N22:O22"/>
    <mergeCell ref="N23:O23"/>
    <mergeCell ref="N24:O24"/>
    <mergeCell ref="N25:O25"/>
    <mergeCell ref="F26:G26"/>
    <mergeCell ref="H26:I26"/>
    <mergeCell ref="J26:K26"/>
    <mergeCell ref="L26:M26"/>
    <mergeCell ref="F27:G27"/>
    <mergeCell ref="H27:I27"/>
    <mergeCell ref="J27:K27"/>
    <mergeCell ref="L27:M27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1:G21"/>
    <mergeCell ref="H21:I21"/>
    <mergeCell ref="J21:K21"/>
    <mergeCell ref="L21:M21"/>
    <mergeCell ref="A7:B7"/>
    <mergeCell ref="D7:E7"/>
    <mergeCell ref="B8:D8"/>
    <mergeCell ref="B9:D9"/>
    <mergeCell ref="F15:G15"/>
    <mergeCell ref="F16:G16"/>
    <mergeCell ref="H19:M19"/>
    <mergeCell ref="F20:G20"/>
    <mergeCell ref="H20:I20"/>
    <mergeCell ref="J20:K20"/>
    <mergeCell ref="L20:M20"/>
    <mergeCell ref="A1:E2"/>
    <mergeCell ref="F1:N2"/>
    <mergeCell ref="A3:E4"/>
    <mergeCell ref="A5:E5"/>
    <mergeCell ref="A6:B6"/>
    <mergeCell ref="D6:E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topLeftCell="B14" workbookViewId="0">
      <selection activeCell="E42" sqref="E42"/>
    </sheetView>
  </sheetViews>
  <sheetFormatPr defaultRowHeight="15" x14ac:dyDescent="0.25"/>
  <cols>
    <col min="1" max="1" width="15.85546875" customWidth="1"/>
    <col min="2" max="2" width="20" customWidth="1"/>
    <col min="3" max="3" width="19.140625" customWidth="1"/>
    <col min="4" max="4" width="14.7109375" customWidth="1"/>
    <col min="5" max="5" width="17" bestFit="1" customWidth="1"/>
    <col min="6" max="6" width="33.5703125" customWidth="1"/>
    <col min="7" max="7" width="8.85546875" customWidth="1"/>
    <col min="8" max="8" width="11.28515625" customWidth="1"/>
    <col min="9" max="9" width="34" customWidth="1"/>
    <col min="11" max="11" width="16.140625" customWidth="1"/>
    <col min="13" max="13" width="14.5703125" customWidth="1"/>
    <col min="15" max="15" width="12.85546875" customWidth="1"/>
    <col min="17" max="17" width="12.7109375" customWidth="1"/>
  </cols>
  <sheetData>
    <row r="1" spans="1:13" x14ac:dyDescent="0.25">
      <c r="A1" s="51" t="s">
        <v>129</v>
      </c>
      <c r="B1" s="52"/>
      <c r="C1" s="52"/>
      <c r="D1" s="52"/>
      <c r="E1" s="52"/>
      <c r="F1" s="51" t="s">
        <v>130</v>
      </c>
      <c r="G1" s="52"/>
      <c r="H1" s="52"/>
      <c r="I1" s="52"/>
      <c r="J1" s="52"/>
      <c r="K1" s="55"/>
      <c r="L1" s="55"/>
      <c r="M1" s="55"/>
    </row>
    <row r="2" spans="1:13" ht="15" customHeight="1" thickBot="1" x14ac:dyDescent="0.3">
      <c r="A2" s="53"/>
      <c r="B2" s="54"/>
      <c r="C2" s="54"/>
      <c r="D2" s="54"/>
      <c r="E2" s="54"/>
      <c r="F2" s="56"/>
      <c r="G2" s="57"/>
      <c r="H2" s="57"/>
      <c r="I2" s="57"/>
      <c r="J2" s="57"/>
      <c r="K2" s="59"/>
      <c r="L2" s="59"/>
      <c r="M2" s="59"/>
    </row>
    <row r="3" spans="1:13" ht="15.75" customHeight="1" x14ac:dyDescent="0.25">
      <c r="A3" s="60" t="s">
        <v>3</v>
      </c>
      <c r="B3" s="61"/>
      <c r="C3" s="61"/>
      <c r="D3" s="61"/>
      <c r="E3" s="61"/>
      <c r="F3" s="41"/>
      <c r="G3" s="42"/>
      <c r="H3" s="42"/>
      <c r="I3" s="42"/>
      <c r="J3" s="43"/>
      <c r="K3" s="9"/>
      <c r="L3" s="9"/>
      <c r="M3" s="9"/>
    </row>
    <row r="4" spans="1:13" ht="19.5" customHeight="1" x14ac:dyDescent="0.25">
      <c r="A4" s="62"/>
      <c r="B4" s="63"/>
      <c r="C4" s="63"/>
      <c r="D4" s="63"/>
      <c r="E4" s="63"/>
      <c r="F4" s="44"/>
      <c r="G4" s="18"/>
      <c r="H4" s="18"/>
      <c r="I4" s="18"/>
      <c r="J4" s="38"/>
      <c r="K4" s="9"/>
      <c r="L4" s="9"/>
      <c r="M4" s="9"/>
    </row>
    <row r="5" spans="1:13" ht="15.75" thickBot="1" x14ac:dyDescent="0.3">
      <c r="A5" s="67" t="s">
        <v>41</v>
      </c>
      <c r="B5" s="68"/>
      <c r="C5" s="68"/>
      <c r="D5" s="68"/>
      <c r="E5" s="68"/>
      <c r="F5" s="44"/>
      <c r="G5" s="18"/>
      <c r="H5" s="18"/>
      <c r="I5" s="18"/>
      <c r="J5" s="38"/>
      <c r="K5" s="9"/>
      <c r="L5" s="9"/>
      <c r="M5" s="9"/>
    </row>
    <row r="6" spans="1:13" ht="42" customHeight="1" x14ac:dyDescent="0.25">
      <c r="A6" s="64" t="s">
        <v>1</v>
      </c>
      <c r="B6" s="65"/>
      <c r="C6" s="14" t="s">
        <v>37</v>
      </c>
      <c r="D6" s="66" t="s">
        <v>2</v>
      </c>
      <c r="E6" s="65"/>
      <c r="F6" s="44"/>
      <c r="G6" s="18"/>
      <c r="H6" s="18"/>
      <c r="I6" s="18"/>
      <c r="J6" s="38"/>
      <c r="K6" s="9"/>
      <c r="L6" s="9"/>
      <c r="M6" s="9"/>
    </row>
    <row r="7" spans="1:13" ht="16.5" thickBot="1" x14ac:dyDescent="0.3">
      <c r="A7" s="69">
        <v>356</v>
      </c>
      <c r="B7" s="70"/>
      <c r="C7" s="15" t="s">
        <v>144</v>
      </c>
      <c r="D7" s="71">
        <v>600</v>
      </c>
      <c r="E7" s="70"/>
      <c r="F7" s="44"/>
      <c r="G7" s="18"/>
      <c r="H7" s="18"/>
      <c r="I7" s="18"/>
      <c r="J7" s="38"/>
      <c r="K7" s="9"/>
      <c r="L7" s="9"/>
      <c r="M7" s="9"/>
    </row>
    <row r="8" spans="1:13" ht="15.75" thickBot="1" x14ac:dyDescent="0.3">
      <c r="A8" s="16"/>
      <c r="B8" s="79" t="s">
        <v>40</v>
      </c>
      <c r="C8" s="80"/>
      <c r="D8" s="81"/>
      <c r="E8" s="20"/>
      <c r="F8" s="44"/>
      <c r="G8" s="18"/>
      <c r="H8" s="18"/>
      <c r="I8" s="18"/>
      <c r="J8" s="38"/>
      <c r="K8" s="9"/>
      <c r="L8" s="9"/>
      <c r="M8" s="9"/>
    </row>
    <row r="9" spans="1:13" ht="18.75" thickBot="1" x14ac:dyDescent="0.3">
      <c r="A9" s="21"/>
      <c r="B9" s="72">
        <f>D7*A7/1000000</f>
        <v>0.21360000000000001</v>
      </c>
      <c r="C9" s="73"/>
      <c r="D9" s="74"/>
      <c r="E9" s="21"/>
      <c r="F9" s="44"/>
      <c r="G9" s="18"/>
      <c r="H9" s="18"/>
      <c r="I9" s="18"/>
      <c r="J9" s="38"/>
      <c r="K9" s="9"/>
      <c r="L9" s="9"/>
      <c r="M9" s="9"/>
    </row>
    <row r="10" spans="1:13" ht="30" customHeight="1" thickBot="1" x14ac:dyDescent="0.3">
      <c r="A10" s="22" t="s">
        <v>42</v>
      </c>
      <c r="B10" s="23" t="s">
        <v>36</v>
      </c>
      <c r="C10" s="24" t="s">
        <v>39</v>
      </c>
      <c r="D10" s="25" t="s">
        <v>34</v>
      </c>
      <c r="E10" s="9"/>
      <c r="F10" s="37"/>
      <c r="G10" s="18"/>
      <c r="H10" s="18"/>
      <c r="I10" s="18"/>
      <c r="J10" s="38"/>
      <c r="K10" s="9"/>
      <c r="L10" s="9"/>
      <c r="M10" s="9"/>
    </row>
    <row r="11" spans="1:13" ht="16.5" x14ac:dyDescent="0.25">
      <c r="A11" s="9"/>
      <c r="B11" s="11" t="s">
        <v>32</v>
      </c>
      <c r="C11" s="4">
        <v>760</v>
      </c>
      <c r="D11" s="5">
        <f>B9*C11*0.016</f>
        <v>2.5973760000000001</v>
      </c>
      <c r="E11" s="9"/>
      <c r="F11" s="37"/>
      <c r="G11" s="18"/>
      <c r="H11" s="18"/>
      <c r="I11" s="18"/>
      <c r="J11" s="38"/>
      <c r="K11" s="9"/>
      <c r="L11" s="9"/>
      <c r="M11" s="9"/>
    </row>
    <row r="12" spans="1:13" ht="16.5" x14ac:dyDescent="0.25">
      <c r="A12" s="9"/>
      <c r="B12" s="12" t="s">
        <v>33</v>
      </c>
      <c r="C12" s="6">
        <v>760</v>
      </c>
      <c r="D12" s="3">
        <f>C12*B9*0.018</f>
        <v>2.9220480000000002</v>
      </c>
      <c r="E12" s="9"/>
      <c r="F12" s="37"/>
      <c r="G12" s="18"/>
      <c r="H12" s="18"/>
      <c r="I12" s="18"/>
      <c r="J12" s="38"/>
      <c r="K12" s="9"/>
      <c r="L12" s="9"/>
      <c r="M12" s="9"/>
    </row>
    <row r="13" spans="1:13" ht="16.5" x14ac:dyDescent="0.25">
      <c r="A13" s="9"/>
      <c r="B13" s="12" t="s">
        <v>4</v>
      </c>
      <c r="C13" s="6">
        <v>680</v>
      </c>
      <c r="D13" s="3">
        <f>B9*C13*0.016</f>
        <v>2.3239680000000003</v>
      </c>
      <c r="E13" s="9"/>
      <c r="F13" s="37"/>
      <c r="G13" s="18"/>
      <c r="H13" s="18"/>
      <c r="I13" s="18"/>
      <c r="J13" s="38"/>
      <c r="K13" s="9"/>
      <c r="L13" s="9"/>
      <c r="M13" s="9"/>
    </row>
    <row r="14" spans="1:13" ht="16.5" x14ac:dyDescent="0.25">
      <c r="A14" s="9"/>
      <c r="B14" s="12" t="s">
        <v>5</v>
      </c>
      <c r="C14" s="6">
        <v>680</v>
      </c>
      <c r="D14" s="3">
        <f>C14*B9*0.018</f>
        <v>2.6144640000000003</v>
      </c>
      <c r="E14" s="9"/>
      <c r="F14" s="37"/>
      <c r="G14" s="18"/>
      <c r="H14" s="18"/>
      <c r="I14" s="18"/>
      <c r="J14" s="38"/>
      <c r="K14" s="9"/>
      <c r="L14" s="9"/>
      <c r="M14" s="9"/>
    </row>
    <row r="15" spans="1:13" ht="16.5" x14ac:dyDescent="0.25">
      <c r="A15" s="9"/>
      <c r="B15" s="12" t="s">
        <v>6</v>
      </c>
      <c r="C15" s="6">
        <v>450</v>
      </c>
      <c r="D15" s="3">
        <f>C15*B9*0.016</f>
        <v>1.5379200000000002</v>
      </c>
      <c r="E15" s="9"/>
      <c r="F15" s="96"/>
      <c r="G15" s="76"/>
      <c r="H15" s="18"/>
      <c r="I15" s="18"/>
      <c r="J15" s="38"/>
      <c r="K15" s="9"/>
      <c r="L15" s="9"/>
      <c r="M15" s="9"/>
    </row>
    <row r="16" spans="1:13" ht="16.5" x14ac:dyDescent="0.25">
      <c r="A16" s="9"/>
      <c r="B16" s="12" t="s">
        <v>7</v>
      </c>
      <c r="C16" s="6">
        <v>450</v>
      </c>
      <c r="D16" s="3">
        <f>C16*B9*0.018</f>
        <v>1.7301599999999999</v>
      </c>
      <c r="E16" s="9"/>
      <c r="F16" s="95"/>
      <c r="G16" s="78"/>
      <c r="H16" s="18"/>
      <c r="I16" s="18"/>
      <c r="J16" s="38"/>
      <c r="K16" s="9"/>
      <c r="L16" s="9"/>
      <c r="M16" s="9"/>
    </row>
    <row r="17" spans="1:17" ht="18" customHeight="1" thickBot="1" x14ac:dyDescent="0.3">
      <c r="A17" s="9"/>
      <c r="B17" s="12" t="s">
        <v>8</v>
      </c>
      <c r="C17" s="6">
        <v>460</v>
      </c>
      <c r="D17" s="3">
        <f>C17*B9*0.016</f>
        <v>1.5720959999999999</v>
      </c>
      <c r="E17" s="9"/>
      <c r="F17" s="39"/>
      <c r="G17" s="45"/>
      <c r="H17" s="45"/>
      <c r="I17" s="45"/>
      <c r="J17" s="40"/>
      <c r="K17" s="9"/>
      <c r="L17" s="9"/>
      <c r="M17" s="9"/>
      <c r="N17" s="1"/>
    </row>
    <row r="18" spans="1:17" ht="31.5" customHeight="1" x14ac:dyDescent="0.25">
      <c r="A18" s="9"/>
      <c r="B18" s="12" t="s">
        <v>9</v>
      </c>
      <c r="C18" s="6">
        <v>460</v>
      </c>
      <c r="D18" s="3">
        <f>C18*B9*0.018</f>
        <v>1.768608</v>
      </c>
      <c r="E18" s="9"/>
      <c r="F18" s="22" t="s">
        <v>102</v>
      </c>
      <c r="G18" s="9"/>
      <c r="H18" s="18"/>
      <c r="I18" s="18"/>
      <c r="J18" s="18"/>
      <c r="K18" s="18"/>
      <c r="L18" s="18"/>
      <c r="M18" s="18"/>
    </row>
    <row r="19" spans="1:17" ht="17.25" thickBot="1" x14ac:dyDescent="0.3">
      <c r="A19" s="9"/>
      <c r="B19" s="12" t="s">
        <v>10</v>
      </c>
      <c r="C19" s="6">
        <v>550</v>
      </c>
      <c r="D19" s="3">
        <f>C19*B9*0.016</f>
        <v>1.87968</v>
      </c>
      <c r="E19" s="9"/>
      <c r="F19" s="9"/>
      <c r="G19" s="9"/>
      <c r="H19" s="17"/>
      <c r="I19" s="26"/>
      <c r="J19" s="26"/>
      <c r="K19" s="26"/>
      <c r="L19" s="26"/>
      <c r="M19" s="26"/>
      <c r="N19" s="1"/>
    </row>
    <row r="20" spans="1:17" ht="93.75" customHeight="1" thickBot="1" x14ac:dyDescent="0.3">
      <c r="A20" s="9"/>
      <c r="B20" s="12" t="s">
        <v>11</v>
      </c>
      <c r="C20" s="6">
        <v>550</v>
      </c>
      <c r="D20" s="3">
        <f>C20*B9*0.018</f>
        <v>2.1146400000000001</v>
      </c>
      <c r="E20" s="9"/>
      <c r="F20" s="48" t="s">
        <v>101</v>
      </c>
      <c r="G20" s="47"/>
      <c r="H20" s="48" t="s">
        <v>34</v>
      </c>
      <c r="I20" s="47"/>
      <c r="J20" s="48" t="s">
        <v>96</v>
      </c>
      <c r="K20" s="47"/>
      <c r="L20" s="48" t="s">
        <v>97</v>
      </c>
      <c r="M20" s="47"/>
      <c r="N20" s="104" t="s">
        <v>203</v>
      </c>
      <c r="O20" s="105"/>
      <c r="P20" s="104" t="s">
        <v>204</v>
      </c>
      <c r="Q20" s="105"/>
    </row>
    <row r="21" spans="1:17" ht="17.25" thickBot="1" x14ac:dyDescent="0.3">
      <c r="A21" s="9"/>
      <c r="B21" s="12" t="s">
        <v>12</v>
      </c>
      <c r="C21" s="6">
        <v>510</v>
      </c>
      <c r="D21" s="3">
        <f>C21*B9*0.016</f>
        <v>1.7429760000000001</v>
      </c>
      <c r="E21" s="9"/>
      <c r="F21" s="46" t="s">
        <v>131</v>
      </c>
      <c r="G21" s="47"/>
      <c r="H21" s="46" t="s">
        <v>134</v>
      </c>
      <c r="I21" s="47"/>
      <c r="J21" s="46" t="s">
        <v>199</v>
      </c>
      <c r="K21" s="47"/>
      <c r="L21" s="46" t="s">
        <v>202</v>
      </c>
      <c r="M21" s="47"/>
      <c r="N21" s="46" t="s">
        <v>191</v>
      </c>
      <c r="O21" s="47"/>
      <c r="P21" s="46" t="s">
        <v>180</v>
      </c>
      <c r="Q21" s="47"/>
    </row>
    <row r="22" spans="1:17" ht="17.25" thickBot="1" x14ac:dyDescent="0.3">
      <c r="A22" s="9"/>
      <c r="B22" s="12" t="s">
        <v>13</v>
      </c>
      <c r="C22" s="6">
        <v>510</v>
      </c>
      <c r="D22" s="3">
        <f>C22*B9*0.018</f>
        <v>1.9608479999999999</v>
      </c>
      <c r="E22" s="9"/>
      <c r="F22" s="46" t="s">
        <v>132</v>
      </c>
      <c r="G22" s="47"/>
      <c r="H22" s="46" t="s">
        <v>135</v>
      </c>
      <c r="I22" s="47"/>
      <c r="J22" s="46" t="s">
        <v>198</v>
      </c>
      <c r="K22" s="47"/>
      <c r="L22" s="46" t="s">
        <v>202</v>
      </c>
      <c r="M22" s="47"/>
      <c r="N22" s="46" t="s">
        <v>191</v>
      </c>
      <c r="O22" s="47"/>
      <c r="P22" s="46" t="s">
        <v>180</v>
      </c>
      <c r="Q22" s="47"/>
    </row>
    <row r="23" spans="1:17" ht="17.25" thickBot="1" x14ac:dyDescent="0.3">
      <c r="A23" s="9"/>
      <c r="B23" s="12" t="s">
        <v>14</v>
      </c>
      <c r="C23" s="6">
        <v>520</v>
      </c>
      <c r="D23" s="3">
        <f>C23*B9*0.016</f>
        <v>1.7771520000000001</v>
      </c>
      <c r="E23" s="9"/>
      <c r="F23" s="46" t="s">
        <v>132</v>
      </c>
      <c r="G23" s="47"/>
      <c r="H23" s="46" t="s">
        <v>136</v>
      </c>
      <c r="I23" s="47"/>
      <c r="J23" s="46" t="s">
        <v>197</v>
      </c>
      <c r="K23" s="47"/>
      <c r="L23" s="46" t="s">
        <v>202</v>
      </c>
      <c r="M23" s="47"/>
      <c r="N23" s="46" t="s">
        <v>191</v>
      </c>
      <c r="O23" s="47"/>
      <c r="P23" s="46" t="s">
        <v>180</v>
      </c>
      <c r="Q23" s="47"/>
    </row>
    <row r="24" spans="1:17" ht="17.25" thickBot="1" x14ac:dyDescent="0.3">
      <c r="A24" s="9"/>
      <c r="B24" s="12" t="s">
        <v>15</v>
      </c>
      <c r="C24" s="6">
        <v>520</v>
      </c>
      <c r="D24" s="3">
        <f>C24*B9*0.018</f>
        <v>1.999296</v>
      </c>
      <c r="E24" s="9"/>
      <c r="F24" s="46" t="s">
        <v>133</v>
      </c>
      <c r="G24" s="47"/>
      <c r="H24" s="46" t="s">
        <v>137</v>
      </c>
      <c r="I24" s="47"/>
      <c r="J24" s="46" t="s">
        <v>200</v>
      </c>
      <c r="K24" s="47"/>
      <c r="L24" s="46" t="s">
        <v>202</v>
      </c>
      <c r="M24" s="47"/>
      <c r="N24" s="46" t="s">
        <v>191</v>
      </c>
      <c r="O24" s="47"/>
      <c r="P24" s="46" t="s">
        <v>180</v>
      </c>
      <c r="Q24" s="47"/>
    </row>
    <row r="25" spans="1:17" ht="17.25" thickBot="1" x14ac:dyDescent="0.3">
      <c r="A25" s="9"/>
      <c r="B25" s="12" t="s">
        <v>16</v>
      </c>
      <c r="C25" s="6">
        <v>530</v>
      </c>
      <c r="D25" s="3">
        <f>C25*B9*0.016</f>
        <v>1.8113280000000003</v>
      </c>
      <c r="E25" s="9"/>
      <c r="F25" s="46" t="s">
        <v>133</v>
      </c>
      <c r="G25" s="47"/>
      <c r="H25" s="46" t="s">
        <v>138</v>
      </c>
      <c r="I25" s="47"/>
      <c r="J25" s="46" t="s">
        <v>201</v>
      </c>
      <c r="K25" s="47"/>
      <c r="L25" s="46" t="s">
        <v>202</v>
      </c>
      <c r="M25" s="47"/>
      <c r="N25" s="46" t="s">
        <v>191</v>
      </c>
      <c r="O25" s="47"/>
      <c r="P25" s="46" t="s">
        <v>180</v>
      </c>
      <c r="Q25" s="47"/>
    </row>
    <row r="26" spans="1:17" ht="17.25" customHeight="1" x14ac:dyDescent="0.25">
      <c r="A26" s="9"/>
      <c r="B26" s="12" t="s">
        <v>17</v>
      </c>
      <c r="C26" s="6">
        <v>530</v>
      </c>
      <c r="D26" s="3">
        <f>C26*B9*0.018</f>
        <v>2.037744</v>
      </c>
      <c r="E26" s="9"/>
      <c r="F26" s="77"/>
      <c r="G26" s="97"/>
      <c r="H26" s="77"/>
      <c r="I26" s="97"/>
      <c r="J26" s="77"/>
      <c r="K26" s="97"/>
      <c r="L26" s="77"/>
      <c r="M26" s="97"/>
    </row>
    <row r="27" spans="1:17" ht="16.5" x14ac:dyDescent="0.25">
      <c r="A27" s="9"/>
      <c r="B27" s="12" t="s">
        <v>18</v>
      </c>
      <c r="C27" s="6">
        <v>660</v>
      </c>
      <c r="D27" s="3">
        <f>C27*B9*0.016</f>
        <v>2.2556159999999998</v>
      </c>
      <c r="E27" s="9"/>
      <c r="F27" s="83" t="s">
        <v>207</v>
      </c>
      <c r="G27" s="84"/>
      <c r="H27" s="84"/>
      <c r="I27" s="84"/>
      <c r="J27" s="77"/>
      <c r="K27" s="97"/>
      <c r="L27" s="77"/>
      <c r="M27" s="97"/>
    </row>
    <row r="28" spans="1:17" ht="17.25" thickBot="1" x14ac:dyDescent="0.3">
      <c r="A28" s="9"/>
      <c r="B28" s="12" t="s">
        <v>19</v>
      </c>
      <c r="C28" s="6">
        <v>660</v>
      </c>
      <c r="D28" s="3">
        <f>C28*B9*0.018</f>
        <v>2.5375679999999998</v>
      </c>
      <c r="E28" s="9"/>
      <c r="F28" s="77"/>
      <c r="G28" s="97"/>
      <c r="H28" s="9"/>
      <c r="I28" s="27"/>
      <c r="J28" s="77"/>
      <c r="K28" s="97"/>
      <c r="L28" s="77"/>
      <c r="M28" s="97"/>
    </row>
    <row r="29" spans="1:17" ht="16.5" x14ac:dyDescent="0.25">
      <c r="A29" s="9"/>
      <c r="B29" s="12" t="s">
        <v>20</v>
      </c>
      <c r="C29" s="6">
        <v>650</v>
      </c>
      <c r="D29" s="3">
        <f>C29*B9*0.016</f>
        <v>2.2214400000000003</v>
      </c>
      <c r="E29" s="9"/>
      <c r="F29" s="98"/>
      <c r="G29" s="99"/>
      <c r="H29" s="35" t="s">
        <v>142</v>
      </c>
      <c r="I29" s="29" t="s">
        <v>143</v>
      </c>
      <c r="J29" s="77"/>
      <c r="K29" s="97"/>
      <c r="L29" s="77"/>
      <c r="M29" s="97"/>
    </row>
    <row r="30" spans="1:17" ht="16.5" x14ac:dyDescent="0.25">
      <c r="A30" s="9"/>
      <c r="B30" s="12" t="s">
        <v>21</v>
      </c>
      <c r="C30" s="6">
        <v>650</v>
      </c>
      <c r="D30" s="3">
        <f>C30*B9*0.018</f>
        <v>2.49912</v>
      </c>
      <c r="E30" s="9"/>
      <c r="F30" s="95"/>
      <c r="G30" s="101"/>
      <c r="H30" s="36" t="s">
        <v>140</v>
      </c>
      <c r="I30" s="30">
        <v>900</v>
      </c>
      <c r="J30" s="77"/>
      <c r="K30" s="97"/>
      <c r="L30" s="77"/>
      <c r="M30" s="97"/>
    </row>
    <row r="31" spans="1:17" ht="16.5" x14ac:dyDescent="0.25">
      <c r="A31" s="9"/>
      <c r="B31" s="12" t="s">
        <v>22</v>
      </c>
      <c r="C31" s="6">
        <v>660</v>
      </c>
      <c r="D31" s="3">
        <f>C31*B9*0.016</f>
        <v>2.2556159999999998</v>
      </c>
      <c r="E31" s="9"/>
      <c r="F31" s="95"/>
      <c r="G31" s="101"/>
      <c r="H31" s="36" t="s">
        <v>141</v>
      </c>
      <c r="I31" s="30">
        <v>1200</v>
      </c>
      <c r="J31" s="77"/>
      <c r="K31" s="97"/>
      <c r="L31" s="77"/>
      <c r="M31" s="97"/>
    </row>
    <row r="32" spans="1:17" ht="16.5" x14ac:dyDescent="0.25">
      <c r="A32" s="9"/>
      <c r="B32" s="12" t="s">
        <v>23</v>
      </c>
      <c r="C32" s="6">
        <v>660</v>
      </c>
      <c r="D32" s="3">
        <f>C32*B9*0.018</f>
        <v>2.5375679999999998</v>
      </c>
      <c r="E32" s="9"/>
      <c r="F32" s="95"/>
      <c r="G32" s="97"/>
      <c r="H32" s="108" t="s">
        <v>208</v>
      </c>
      <c r="I32" s="30" t="s">
        <v>209</v>
      </c>
      <c r="J32" s="77"/>
      <c r="K32" s="97"/>
      <c r="L32" s="77"/>
      <c r="M32" s="97"/>
    </row>
    <row r="33" spans="1:13" ht="16.5" x14ac:dyDescent="0.25">
      <c r="A33" s="9"/>
      <c r="B33" s="12" t="s">
        <v>24</v>
      </c>
      <c r="C33" s="6">
        <v>690</v>
      </c>
      <c r="D33" s="3">
        <f>C33*B9*0.016</f>
        <v>2.3581440000000002</v>
      </c>
      <c r="E33" s="9"/>
      <c r="F33" s="95"/>
      <c r="G33" s="101"/>
      <c r="H33" s="106"/>
      <c r="I33" s="107"/>
      <c r="J33" s="77"/>
      <c r="K33" s="97"/>
      <c r="L33" s="77"/>
      <c r="M33" s="97"/>
    </row>
    <row r="34" spans="1:13" ht="16.5" x14ac:dyDescent="0.25">
      <c r="A34" s="9"/>
      <c r="B34" s="12" t="s">
        <v>25</v>
      </c>
      <c r="C34" s="6">
        <v>690</v>
      </c>
      <c r="D34" s="3">
        <f>C34*B9*0.018</f>
        <v>2.6529120000000002</v>
      </c>
      <c r="E34" s="9"/>
      <c r="F34" s="95"/>
      <c r="G34" s="101"/>
      <c r="H34" s="106"/>
      <c r="I34" s="107"/>
      <c r="J34" s="77"/>
      <c r="K34" s="97"/>
      <c r="L34" s="77"/>
      <c r="M34" s="97"/>
    </row>
    <row r="35" spans="1:13" ht="16.5" x14ac:dyDescent="0.25">
      <c r="A35" s="9"/>
      <c r="B35" s="12" t="s">
        <v>26</v>
      </c>
      <c r="C35" s="6">
        <v>750</v>
      </c>
      <c r="D35" s="3">
        <f>C35*B9*0.016</f>
        <v>2.5632000000000001</v>
      </c>
      <c r="E35" s="9"/>
      <c r="F35" s="37"/>
      <c r="G35" s="38"/>
      <c r="H35" s="9"/>
      <c r="I35" s="9"/>
      <c r="J35" s="9"/>
      <c r="K35" s="9"/>
      <c r="L35" s="9"/>
      <c r="M35" s="9"/>
    </row>
    <row r="36" spans="1:13" ht="16.5" x14ac:dyDescent="0.25">
      <c r="A36" s="9"/>
      <c r="B36" s="12" t="s">
        <v>27</v>
      </c>
      <c r="C36" s="6">
        <v>750</v>
      </c>
      <c r="D36" s="3">
        <f>C36*B9*0.018</f>
        <v>2.8835999999999999</v>
      </c>
      <c r="E36" s="9"/>
      <c r="F36" s="37"/>
      <c r="G36" s="38"/>
      <c r="H36" s="9"/>
      <c r="I36" s="9"/>
      <c r="J36" s="9"/>
      <c r="K36" s="9"/>
      <c r="L36" s="9"/>
      <c r="M36" s="9"/>
    </row>
    <row r="37" spans="1:13" ht="16.5" x14ac:dyDescent="0.25">
      <c r="A37" s="9"/>
      <c r="B37" s="12" t="s">
        <v>28</v>
      </c>
      <c r="C37" s="6">
        <v>800</v>
      </c>
      <c r="D37" s="3">
        <f>C37*B9*0.016</f>
        <v>2.7340800000000001</v>
      </c>
      <c r="E37" s="9"/>
      <c r="F37" s="37"/>
      <c r="G37" s="38"/>
      <c r="H37" s="9"/>
      <c r="I37" s="9"/>
      <c r="J37" s="9"/>
      <c r="K37" s="9"/>
      <c r="L37" s="9"/>
      <c r="M37" s="9"/>
    </row>
    <row r="38" spans="1:13" ht="17.25" thickBot="1" x14ac:dyDescent="0.3">
      <c r="A38" s="9"/>
      <c r="B38" s="12" t="s">
        <v>29</v>
      </c>
      <c r="C38" s="6">
        <v>800</v>
      </c>
      <c r="D38" s="3">
        <f>C38*B9*0.018</f>
        <v>3.0758399999999999</v>
      </c>
      <c r="E38" s="9"/>
      <c r="F38" s="39"/>
      <c r="G38" s="40"/>
      <c r="H38" s="9"/>
      <c r="I38" s="9"/>
      <c r="J38" s="9"/>
      <c r="K38" s="9"/>
      <c r="L38" s="9"/>
      <c r="M38" s="9"/>
    </row>
    <row r="39" spans="1:13" ht="16.5" x14ac:dyDescent="0.25">
      <c r="A39" s="9"/>
      <c r="B39" s="12" t="s">
        <v>30</v>
      </c>
      <c r="C39" s="6">
        <v>900</v>
      </c>
      <c r="D39" s="3">
        <f>C39*B9*0.016</f>
        <v>3.0758400000000004</v>
      </c>
      <c r="E39" s="9"/>
      <c r="F39" s="32" t="s">
        <v>139</v>
      </c>
      <c r="G39" s="9"/>
      <c r="H39" s="9"/>
      <c r="I39" s="9"/>
      <c r="J39" s="9"/>
      <c r="K39" s="9"/>
      <c r="L39" s="9"/>
      <c r="M39" s="9"/>
    </row>
    <row r="40" spans="1:13" ht="16.5" x14ac:dyDescent="0.25">
      <c r="A40" s="9"/>
      <c r="B40" s="12" t="s">
        <v>31</v>
      </c>
      <c r="C40" s="6">
        <v>900</v>
      </c>
      <c r="D40" s="3">
        <f>C40*B9*0.018</f>
        <v>3.4603199999999998</v>
      </c>
      <c r="E40" s="9"/>
      <c r="F40" s="9"/>
      <c r="G40" s="9"/>
      <c r="H40" s="9"/>
      <c r="I40" s="9"/>
      <c r="J40" s="9"/>
      <c r="K40" s="9"/>
      <c r="L40" s="9"/>
      <c r="M40" s="9"/>
    </row>
    <row r="41" spans="1:13" ht="33" customHeight="1" thickBot="1" x14ac:dyDescent="0.3">
      <c r="A41" s="9"/>
      <c r="B41" s="13" t="s">
        <v>35</v>
      </c>
      <c r="C41" s="7">
        <v>2500</v>
      </c>
      <c r="D41" s="8">
        <f>C41*B9*0.00445</f>
        <v>2.3763000000000001</v>
      </c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10"/>
      <c r="B42" s="10"/>
      <c r="C42" s="10"/>
      <c r="D42" s="10"/>
      <c r="E42" s="10"/>
      <c r="F42" s="10"/>
      <c r="G42" s="9"/>
      <c r="H42" s="9"/>
      <c r="I42" s="9"/>
      <c r="J42" s="9"/>
      <c r="K42" s="9"/>
      <c r="L42" s="9"/>
      <c r="M42" s="9"/>
    </row>
    <row r="43" spans="1:13" x14ac:dyDescent="0.25">
      <c r="A43" s="10"/>
      <c r="B43" s="10"/>
      <c r="C43" s="10"/>
      <c r="D43" s="10"/>
      <c r="E43" s="10"/>
      <c r="F43" s="10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ht="15" customHeight="1" x14ac:dyDescent="0.25">
      <c r="A45" s="9"/>
      <c r="B45" s="9"/>
      <c r="C45" s="9"/>
      <c r="D45" s="9"/>
      <c r="E45" s="9"/>
      <c r="F45" s="100"/>
      <c r="G45" s="100"/>
      <c r="H45" s="100"/>
      <c r="I45" s="100"/>
      <c r="J45" s="100"/>
      <c r="K45" s="100"/>
      <c r="L45" s="100"/>
      <c r="M45" s="9"/>
    </row>
    <row r="46" spans="1:13" ht="35.25" customHeight="1" x14ac:dyDescent="0.25">
      <c r="A46" s="9"/>
      <c r="B46" s="9"/>
      <c r="C46" s="9"/>
      <c r="D46" s="9"/>
      <c r="E46" s="9"/>
      <c r="F46" s="100"/>
      <c r="G46" s="100"/>
      <c r="H46" s="100"/>
      <c r="I46" s="100"/>
      <c r="J46" s="100"/>
      <c r="K46" s="100"/>
      <c r="L46" s="100"/>
      <c r="M46" s="9"/>
    </row>
  </sheetData>
  <sheetProtection algorithmName="SHA-512" hashValue="wZlYDlgVeaHTNvss9NibHHuRaesItra2UTKUicBZ2OJSWlUW4A4sRbti+Ehr8CJWepaO8I6+r8vCQDo9zVI/rQ==" saltValue="STqCx32WFBEI6UE5k3Uotw==" spinCount="100000" sheet="1" objects="1" scenarios="1"/>
  <protectedRanges>
    <protectedRange sqref="D7" name="ширина"/>
    <protectedRange sqref="A7" name="Высота"/>
  </protectedRanges>
  <mergeCells count="79">
    <mergeCell ref="N25:O25"/>
    <mergeCell ref="P20:Q20"/>
    <mergeCell ref="P21:Q21"/>
    <mergeCell ref="P22:Q22"/>
    <mergeCell ref="P23:Q23"/>
    <mergeCell ref="P24:Q24"/>
    <mergeCell ref="P25:Q25"/>
    <mergeCell ref="N20:O20"/>
    <mergeCell ref="N21:O21"/>
    <mergeCell ref="N22:O22"/>
    <mergeCell ref="N23:O23"/>
    <mergeCell ref="N24:O24"/>
    <mergeCell ref="F30:G30"/>
    <mergeCell ref="J30:K30"/>
    <mergeCell ref="L30:M30"/>
    <mergeCell ref="F31:G31"/>
    <mergeCell ref="J31:K31"/>
    <mergeCell ref="L31:M31"/>
    <mergeCell ref="F45:F46"/>
    <mergeCell ref="G45:I46"/>
    <mergeCell ref="J45:L46"/>
    <mergeCell ref="F32:G32"/>
    <mergeCell ref="J32:K32"/>
    <mergeCell ref="L32:M32"/>
    <mergeCell ref="F33:G33"/>
    <mergeCell ref="J33:K33"/>
    <mergeCell ref="L33:M33"/>
    <mergeCell ref="F34:G34"/>
    <mergeCell ref="J34:K34"/>
    <mergeCell ref="L34:M34"/>
    <mergeCell ref="L29:M29"/>
    <mergeCell ref="F26:G26"/>
    <mergeCell ref="H26:I26"/>
    <mergeCell ref="J26:K26"/>
    <mergeCell ref="L26:M26"/>
    <mergeCell ref="J27:K27"/>
    <mergeCell ref="L27:M27"/>
    <mergeCell ref="F27:I27"/>
    <mergeCell ref="F28:G28"/>
    <mergeCell ref="J28:K28"/>
    <mergeCell ref="L28:M28"/>
    <mergeCell ref="F29:G29"/>
    <mergeCell ref="J29:K29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0:G20"/>
    <mergeCell ref="H20:I20"/>
    <mergeCell ref="J20:K20"/>
    <mergeCell ref="L20:M20"/>
    <mergeCell ref="F21:G21"/>
    <mergeCell ref="H21:I21"/>
    <mergeCell ref="J21:K21"/>
    <mergeCell ref="L21:M21"/>
    <mergeCell ref="F16:G16"/>
    <mergeCell ref="A1:E2"/>
    <mergeCell ref="F1:M2"/>
    <mergeCell ref="A3:E4"/>
    <mergeCell ref="A5:E5"/>
    <mergeCell ref="A6:B6"/>
    <mergeCell ref="D6:E6"/>
    <mergeCell ref="A7:B7"/>
    <mergeCell ref="D7:E7"/>
    <mergeCell ref="B8:D8"/>
    <mergeCell ref="B9:D9"/>
    <mergeCell ref="F15:G1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3"/>
  <sheetViews>
    <sheetView topLeftCell="A7" zoomScale="70" zoomScaleNormal="70" workbookViewId="0">
      <selection activeCell="T35" sqref="T35"/>
    </sheetView>
  </sheetViews>
  <sheetFormatPr defaultRowHeight="15" x14ac:dyDescent="0.25"/>
  <cols>
    <col min="1" max="1" width="17.140625" customWidth="1"/>
    <col min="2" max="2" width="22.7109375" bestFit="1" customWidth="1"/>
    <col min="3" max="3" width="19.140625" customWidth="1"/>
    <col min="4" max="4" width="14.7109375" customWidth="1"/>
    <col min="5" max="5" width="17" bestFit="1" customWidth="1"/>
    <col min="6" max="6" width="33.5703125" customWidth="1"/>
    <col min="7" max="7" width="8.85546875" customWidth="1"/>
    <col min="8" max="8" width="12.42578125" customWidth="1"/>
    <col min="9" max="9" width="41.85546875" customWidth="1"/>
    <col min="11" max="11" width="19.7109375" customWidth="1"/>
    <col min="13" max="13" width="14.5703125" customWidth="1"/>
  </cols>
  <sheetData>
    <row r="1" spans="1:13" x14ac:dyDescent="0.25">
      <c r="A1" s="51" t="s">
        <v>145</v>
      </c>
      <c r="B1" s="52"/>
      <c r="C1" s="52"/>
      <c r="D1" s="52"/>
      <c r="E1" s="52"/>
      <c r="F1" s="51" t="s">
        <v>146</v>
      </c>
      <c r="G1" s="52"/>
      <c r="H1" s="52"/>
      <c r="I1" s="52"/>
      <c r="J1" s="52"/>
      <c r="K1" s="55"/>
      <c r="L1" s="55"/>
      <c r="M1" s="55"/>
    </row>
    <row r="2" spans="1:13" ht="15" customHeight="1" thickBot="1" x14ac:dyDescent="0.3">
      <c r="A2" s="53"/>
      <c r="B2" s="54"/>
      <c r="C2" s="54"/>
      <c r="D2" s="54"/>
      <c r="E2" s="54"/>
      <c r="F2" s="56"/>
      <c r="G2" s="57"/>
      <c r="H2" s="57"/>
      <c r="I2" s="57"/>
      <c r="J2" s="57"/>
      <c r="K2" s="59"/>
      <c r="L2" s="59"/>
      <c r="M2" s="59"/>
    </row>
    <row r="3" spans="1:13" ht="15.75" customHeight="1" x14ac:dyDescent="0.25">
      <c r="A3" s="60" t="s">
        <v>3</v>
      </c>
      <c r="B3" s="61"/>
      <c r="C3" s="61"/>
      <c r="D3" s="61"/>
      <c r="E3" s="61"/>
      <c r="F3" s="41"/>
      <c r="G3" s="42"/>
      <c r="H3" s="42"/>
      <c r="I3" s="42"/>
      <c r="J3" s="43"/>
      <c r="K3" s="9"/>
      <c r="L3" s="9"/>
      <c r="M3" s="9"/>
    </row>
    <row r="4" spans="1:13" ht="19.5" customHeight="1" x14ac:dyDescent="0.25">
      <c r="A4" s="62"/>
      <c r="B4" s="63"/>
      <c r="C4" s="63"/>
      <c r="D4" s="63"/>
      <c r="E4" s="63"/>
      <c r="F4" s="44"/>
      <c r="G4" s="18"/>
      <c r="H4" s="18"/>
      <c r="I4" s="18"/>
      <c r="J4" s="38"/>
      <c r="K4" s="9"/>
      <c r="L4" s="9"/>
      <c r="M4" s="9"/>
    </row>
    <row r="5" spans="1:13" ht="15.75" thickBot="1" x14ac:dyDescent="0.3">
      <c r="A5" s="67" t="s">
        <v>41</v>
      </c>
      <c r="B5" s="68"/>
      <c r="C5" s="68"/>
      <c r="D5" s="68"/>
      <c r="E5" s="68"/>
      <c r="F5" s="44"/>
      <c r="G5" s="18"/>
      <c r="H5" s="18"/>
      <c r="I5" s="18"/>
      <c r="J5" s="38"/>
      <c r="K5" s="9"/>
      <c r="L5" s="9"/>
      <c r="M5" s="9"/>
    </row>
    <row r="6" spans="1:13" ht="42" customHeight="1" x14ac:dyDescent="0.25">
      <c r="A6" s="64" t="s">
        <v>1</v>
      </c>
      <c r="B6" s="65"/>
      <c r="C6" s="14" t="s">
        <v>37</v>
      </c>
      <c r="D6" s="66" t="s">
        <v>2</v>
      </c>
      <c r="E6" s="65"/>
      <c r="F6" s="44"/>
      <c r="G6" s="18"/>
      <c r="H6" s="18"/>
      <c r="I6" s="18"/>
      <c r="J6" s="38"/>
      <c r="K6" s="9"/>
      <c r="L6" s="9"/>
      <c r="M6" s="9"/>
    </row>
    <row r="7" spans="1:13" ht="16.5" thickBot="1" x14ac:dyDescent="0.3">
      <c r="A7" s="69">
        <v>40</v>
      </c>
      <c r="B7" s="70"/>
      <c r="C7" s="15" t="s">
        <v>162</v>
      </c>
      <c r="D7" s="71">
        <v>600</v>
      </c>
      <c r="E7" s="70"/>
      <c r="F7" s="44"/>
      <c r="G7" s="18"/>
      <c r="H7" s="18"/>
      <c r="I7" s="18"/>
      <c r="J7" s="38"/>
      <c r="K7" s="9"/>
      <c r="L7" s="9"/>
      <c r="M7" s="9"/>
    </row>
    <row r="8" spans="1:13" ht="15.75" thickBot="1" x14ac:dyDescent="0.3">
      <c r="A8" s="16"/>
      <c r="B8" s="79" t="s">
        <v>40</v>
      </c>
      <c r="C8" s="80"/>
      <c r="D8" s="81"/>
      <c r="E8" s="20"/>
      <c r="F8" s="44"/>
      <c r="G8" s="18"/>
      <c r="H8" s="18"/>
      <c r="I8" s="18"/>
      <c r="J8" s="38"/>
      <c r="K8" s="9"/>
      <c r="L8" s="9"/>
      <c r="M8" s="9"/>
    </row>
    <row r="9" spans="1:13" ht="18.75" thickBot="1" x14ac:dyDescent="0.3">
      <c r="A9" s="21"/>
      <c r="B9" s="72">
        <f>D7*A7/1000000</f>
        <v>2.4E-2</v>
      </c>
      <c r="C9" s="73"/>
      <c r="D9" s="74"/>
      <c r="E9" s="21"/>
      <c r="F9" s="44"/>
      <c r="G9" s="18"/>
      <c r="H9" s="18"/>
      <c r="I9" s="18"/>
      <c r="J9" s="38"/>
      <c r="K9" s="9"/>
      <c r="L9" s="9"/>
      <c r="M9" s="9"/>
    </row>
    <row r="10" spans="1:13" ht="30" customHeight="1" thickBot="1" x14ac:dyDescent="0.3">
      <c r="A10" s="22" t="s">
        <v>42</v>
      </c>
      <c r="B10" s="23" t="s">
        <v>36</v>
      </c>
      <c r="C10" s="24" t="s">
        <v>39</v>
      </c>
      <c r="D10" s="25" t="s">
        <v>34</v>
      </c>
      <c r="E10" s="9"/>
      <c r="F10" s="37"/>
      <c r="G10" s="18"/>
      <c r="H10" s="18"/>
      <c r="I10" s="18"/>
      <c r="J10" s="38"/>
      <c r="K10" s="9"/>
      <c r="L10" s="9"/>
      <c r="M10" s="9"/>
    </row>
    <row r="11" spans="1:13" ht="16.5" x14ac:dyDescent="0.25">
      <c r="A11" s="9"/>
      <c r="B11" s="11" t="s">
        <v>32</v>
      </c>
      <c r="C11" s="4">
        <v>760</v>
      </c>
      <c r="D11" s="5">
        <f>B9*C11*0.016</f>
        <v>0.29184000000000004</v>
      </c>
      <c r="E11" s="9"/>
      <c r="F11" s="37"/>
      <c r="G11" s="18"/>
      <c r="H11" s="18"/>
      <c r="I11" s="18"/>
      <c r="J11" s="38"/>
      <c r="K11" s="9"/>
      <c r="L11" s="9"/>
      <c r="M11" s="9"/>
    </row>
    <row r="12" spans="1:13" ht="16.5" x14ac:dyDescent="0.25">
      <c r="A12" s="9"/>
      <c r="B12" s="12" t="s">
        <v>33</v>
      </c>
      <c r="C12" s="6">
        <v>760</v>
      </c>
      <c r="D12" s="3">
        <f>C12*B9*0.018</f>
        <v>0.32832</v>
      </c>
      <c r="E12" s="9"/>
      <c r="F12" s="37"/>
      <c r="G12" s="18"/>
      <c r="H12" s="18"/>
      <c r="I12" s="18"/>
      <c r="J12" s="38"/>
      <c r="K12" s="9"/>
      <c r="L12" s="9"/>
      <c r="M12" s="9"/>
    </row>
    <row r="13" spans="1:13" ht="16.5" x14ac:dyDescent="0.25">
      <c r="A13" s="9"/>
      <c r="B13" s="12" t="s">
        <v>4</v>
      </c>
      <c r="C13" s="6">
        <v>680</v>
      </c>
      <c r="D13" s="3">
        <f>B9*C13*0.016</f>
        <v>0.26112000000000002</v>
      </c>
      <c r="E13" s="9"/>
      <c r="F13" s="37"/>
      <c r="G13" s="18"/>
      <c r="H13" s="18"/>
      <c r="I13" s="18"/>
      <c r="J13" s="38"/>
      <c r="K13" s="9"/>
      <c r="L13" s="9"/>
      <c r="M13" s="9"/>
    </row>
    <row r="14" spans="1:13" ht="16.5" x14ac:dyDescent="0.25">
      <c r="A14" s="9"/>
      <c r="B14" s="12" t="s">
        <v>5</v>
      </c>
      <c r="C14" s="6">
        <v>680</v>
      </c>
      <c r="D14" s="3">
        <f>C14*B9*0.018</f>
        <v>0.29375999999999997</v>
      </c>
      <c r="E14" s="9"/>
      <c r="F14" s="37"/>
      <c r="G14" s="18"/>
      <c r="H14" s="18"/>
      <c r="I14" s="18"/>
      <c r="J14" s="38"/>
      <c r="K14" s="9"/>
      <c r="L14" s="9"/>
      <c r="M14" s="9"/>
    </row>
    <row r="15" spans="1:13" ht="16.5" x14ac:dyDescent="0.25">
      <c r="A15" s="9"/>
      <c r="B15" s="12" t="s">
        <v>6</v>
      </c>
      <c r="C15" s="6">
        <v>450</v>
      </c>
      <c r="D15" s="3">
        <f>C15*B9*0.016</f>
        <v>0.17280000000000001</v>
      </c>
      <c r="E15" s="9"/>
      <c r="F15" s="96"/>
      <c r="G15" s="76"/>
      <c r="H15" s="18"/>
      <c r="I15" s="18"/>
      <c r="J15" s="38"/>
      <c r="K15" s="9"/>
      <c r="L15" s="9"/>
      <c r="M15" s="9"/>
    </row>
    <row r="16" spans="1:13" ht="16.5" x14ac:dyDescent="0.25">
      <c r="A16" s="9"/>
      <c r="B16" s="12" t="s">
        <v>7</v>
      </c>
      <c r="C16" s="6">
        <v>450</v>
      </c>
      <c r="D16" s="3">
        <f>C16*B9*0.018</f>
        <v>0.19439999999999999</v>
      </c>
      <c r="E16" s="9"/>
      <c r="F16" s="95"/>
      <c r="G16" s="78"/>
      <c r="H16" s="18"/>
      <c r="I16" s="18"/>
      <c r="J16" s="38"/>
      <c r="K16" s="9"/>
      <c r="L16" s="9"/>
      <c r="M16" s="9"/>
    </row>
    <row r="17" spans="1:17" ht="18" customHeight="1" thickBot="1" x14ac:dyDescent="0.3">
      <c r="A17" s="9"/>
      <c r="B17" s="12" t="s">
        <v>8</v>
      </c>
      <c r="C17" s="6">
        <v>460</v>
      </c>
      <c r="D17" s="3">
        <f>C17*B9*0.016</f>
        <v>0.17664000000000002</v>
      </c>
      <c r="E17" s="9"/>
      <c r="F17" s="39"/>
      <c r="G17" s="45"/>
      <c r="H17" s="45"/>
      <c r="I17" s="45"/>
      <c r="J17" s="40"/>
      <c r="K17" s="9"/>
      <c r="L17" s="9"/>
      <c r="M17" s="9"/>
      <c r="N17" s="1"/>
    </row>
    <row r="18" spans="1:17" ht="31.5" customHeight="1" x14ac:dyDescent="0.25">
      <c r="A18" s="9"/>
      <c r="B18" s="12" t="s">
        <v>9</v>
      </c>
      <c r="C18" s="6">
        <v>460</v>
      </c>
      <c r="D18" s="3">
        <f>C18*B9*0.018</f>
        <v>0.19872000000000001</v>
      </c>
      <c r="E18" s="9"/>
      <c r="F18" s="22" t="s">
        <v>102</v>
      </c>
      <c r="G18" s="9"/>
      <c r="H18" s="18"/>
      <c r="I18" s="18"/>
      <c r="J18" s="18"/>
      <c r="K18" s="18"/>
      <c r="L18" s="18"/>
      <c r="M18" s="18"/>
    </row>
    <row r="19" spans="1:17" ht="17.25" thickBot="1" x14ac:dyDescent="0.3">
      <c r="A19" s="9"/>
      <c r="B19" s="12" t="s">
        <v>10</v>
      </c>
      <c r="C19" s="6">
        <v>550</v>
      </c>
      <c r="D19" s="3">
        <f>C19*B9*0.016</f>
        <v>0.21120000000000003</v>
      </c>
      <c r="E19" s="9"/>
      <c r="F19" s="9"/>
      <c r="G19" s="9"/>
      <c r="H19" s="17"/>
      <c r="I19" s="26"/>
      <c r="J19" s="26"/>
      <c r="K19" s="26"/>
      <c r="L19" s="26"/>
      <c r="M19" s="26"/>
      <c r="N19" s="1"/>
    </row>
    <row r="20" spans="1:17" ht="104.25" customHeight="1" thickBot="1" x14ac:dyDescent="0.3">
      <c r="A20" s="9"/>
      <c r="B20" s="12" t="s">
        <v>11</v>
      </c>
      <c r="C20" s="6">
        <v>550</v>
      </c>
      <c r="D20" s="3">
        <f>C20*B9*0.018</f>
        <v>0.23760000000000001</v>
      </c>
      <c r="E20" s="9"/>
      <c r="F20" s="48" t="s">
        <v>101</v>
      </c>
      <c r="G20" s="47"/>
      <c r="H20" s="48" t="s">
        <v>34</v>
      </c>
      <c r="I20" s="47"/>
      <c r="J20" s="48" t="s">
        <v>96</v>
      </c>
      <c r="K20" s="47"/>
      <c r="L20" s="48" t="s">
        <v>97</v>
      </c>
      <c r="M20" s="47"/>
      <c r="N20" s="104" t="s">
        <v>216</v>
      </c>
      <c r="O20" s="105"/>
      <c r="P20" s="104" t="s">
        <v>217</v>
      </c>
      <c r="Q20" s="105"/>
    </row>
    <row r="21" spans="1:17" ht="17.25" thickBot="1" x14ac:dyDescent="0.3">
      <c r="A21" s="9"/>
      <c r="B21" s="12" t="s">
        <v>12</v>
      </c>
      <c r="C21" s="6">
        <v>510</v>
      </c>
      <c r="D21" s="3">
        <f>C21*B9*0.016</f>
        <v>0.19584000000000001</v>
      </c>
      <c r="E21" s="9"/>
      <c r="F21" s="46">
        <v>370</v>
      </c>
      <c r="G21" s="47"/>
      <c r="H21" s="46" t="s">
        <v>88</v>
      </c>
      <c r="I21" s="47"/>
      <c r="J21" s="46" t="s">
        <v>211</v>
      </c>
      <c r="K21" s="47"/>
      <c r="L21" s="46" t="s">
        <v>215</v>
      </c>
      <c r="M21" s="47"/>
      <c r="N21" s="46" t="s">
        <v>191</v>
      </c>
      <c r="O21" s="47"/>
      <c r="P21" s="46" t="s">
        <v>180</v>
      </c>
      <c r="Q21" s="47"/>
    </row>
    <row r="22" spans="1:17" ht="17.25" thickBot="1" x14ac:dyDescent="0.3">
      <c r="A22" s="9"/>
      <c r="B22" s="12" t="s">
        <v>13</v>
      </c>
      <c r="C22" s="6">
        <v>510</v>
      </c>
      <c r="D22" s="3">
        <f>C22*B9*0.018</f>
        <v>0.22031999999999999</v>
      </c>
      <c r="E22" s="9"/>
      <c r="F22" s="46">
        <v>400</v>
      </c>
      <c r="G22" s="47"/>
      <c r="H22" s="46" t="s">
        <v>147</v>
      </c>
      <c r="I22" s="47"/>
      <c r="J22" s="46" t="s">
        <v>211</v>
      </c>
      <c r="K22" s="47"/>
      <c r="L22" s="46" t="s">
        <v>215</v>
      </c>
      <c r="M22" s="47"/>
      <c r="N22" s="46" t="s">
        <v>191</v>
      </c>
      <c r="O22" s="47"/>
      <c r="P22" s="46" t="s">
        <v>180</v>
      </c>
      <c r="Q22" s="47"/>
    </row>
    <row r="23" spans="1:17" ht="17.25" thickBot="1" x14ac:dyDescent="0.3">
      <c r="A23" s="9"/>
      <c r="B23" s="12" t="s">
        <v>14</v>
      </c>
      <c r="C23" s="6">
        <v>520</v>
      </c>
      <c r="D23" s="3">
        <f>C23*B9*0.016</f>
        <v>0.19968000000000002</v>
      </c>
      <c r="E23" s="9"/>
      <c r="F23" s="46">
        <v>450</v>
      </c>
      <c r="G23" s="47"/>
      <c r="H23" s="46" t="s">
        <v>148</v>
      </c>
      <c r="I23" s="47"/>
      <c r="J23" s="46" t="s">
        <v>211</v>
      </c>
      <c r="K23" s="47"/>
      <c r="L23" s="46" t="s">
        <v>215</v>
      </c>
      <c r="M23" s="47"/>
      <c r="N23" s="46" t="s">
        <v>191</v>
      </c>
      <c r="O23" s="47"/>
      <c r="P23" s="46" t="s">
        <v>180</v>
      </c>
      <c r="Q23" s="47"/>
    </row>
    <row r="24" spans="1:17" ht="17.25" thickBot="1" x14ac:dyDescent="0.3">
      <c r="A24" s="9"/>
      <c r="B24" s="12" t="s">
        <v>15</v>
      </c>
      <c r="C24" s="6">
        <v>520</v>
      </c>
      <c r="D24" s="3">
        <f>C24*B9*0.018</f>
        <v>0.22463999999999998</v>
      </c>
      <c r="E24" s="9"/>
      <c r="F24" s="46">
        <v>500</v>
      </c>
      <c r="G24" s="47"/>
      <c r="H24" s="46" t="s">
        <v>149</v>
      </c>
      <c r="I24" s="47"/>
      <c r="J24" s="46" t="s">
        <v>211</v>
      </c>
      <c r="K24" s="47"/>
      <c r="L24" s="46" t="s">
        <v>215</v>
      </c>
      <c r="M24" s="47"/>
      <c r="N24" s="46" t="s">
        <v>191</v>
      </c>
      <c r="O24" s="47"/>
      <c r="P24" s="46" t="s">
        <v>180</v>
      </c>
      <c r="Q24" s="47"/>
    </row>
    <row r="25" spans="1:17" ht="17.25" thickBot="1" x14ac:dyDescent="0.3">
      <c r="A25" s="9"/>
      <c r="B25" s="12" t="s">
        <v>16</v>
      </c>
      <c r="C25" s="6">
        <v>530</v>
      </c>
      <c r="D25" s="3">
        <f>C25*B9*0.016</f>
        <v>0.20352000000000001</v>
      </c>
      <c r="E25" s="9"/>
      <c r="F25" s="46">
        <v>500</v>
      </c>
      <c r="G25" s="47"/>
      <c r="H25" s="46" t="s">
        <v>150</v>
      </c>
      <c r="I25" s="47"/>
      <c r="J25" s="46" t="s">
        <v>212</v>
      </c>
      <c r="K25" s="47"/>
      <c r="L25" s="46" t="s">
        <v>215</v>
      </c>
      <c r="M25" s="47"/>
      <c r="N25" s="46" t="s">
        <v>191</v>
      </c>
      <c r="O25" s="47"/>
      <c r="P25" s="46" t="s">
        <v>180</v>
      </c>
      <c r="Q25" s="47"/>
    </row>
    <row r="26" spans="1:17" ht="17.25" customHeight="1" thickBot="1" x14ac:dyDescent="0.3">
      <c r="A26" s="9"/>
      <c r="B26" s="12" t="s">
        <v>17</v>
      </c>
      <c r="C26" s="6">
        <v>530</v>
      </c>
      <c r="D26" s="3">
        <f>C26*B9*0.018</f>
        <v>0.22896</v>
      </c>
      <c r="E26" s="9"/>
      <c r="F26" s="46">
        <v>550</v>
      </c>
      <c r="G26" s="47"/>
      <c r="H26" s="46" t="s">
        <v>151</v>
      </c>
      <c r="I26" s="47"/>
      <c r="J26" s="46" t="s">
        <v>212</v>
      </c>
      <c r="K26" s="47"/>
      <c r="L26" s="46" t="s">
        <v>215</v>
      </c>
      <c r="M26" s="47"/>
      <c r="N26" s="46" t="s">
        <v>191</v>
      </c>
      <c r="O26" s="47"/>
      <c r="P26" s="46" t="s">
        <v>180</v>
      </c>
      <c r="Q26" s="47"/>
    </row>
    <row r="27" spans="1:17" ht="17.25" thickBot="1" x14ac:dyDescent="0.3">
      <c r="A27" s="9"/>
      <c r="B27" s="12" t="s">
        <v>18</v>
      </c>
      <c r="C27" s="6">
        <v>660</v>
      </c>
      <c r="D27" s="3">
        <f>C27*B9*0.016</f>
        <v>0.25344</v>
      </c>
      <c r="E27" s="9"/>
      <c r="F27" s="46">
        <v>600</v>
      </c>
      <c r="G27" s="47"/>
      <c r="H27" s="46" t="s">
        <v>152</v>
      </c>
      <c r="I27" s="47"/>
      <c r="J27" s="46" t="s">
        <v>212</v>
      </c>
      <c r="K27" s="47"/>
      <c r="L27" s="46" t="s">
        <v>215</v>
      </c>
      <c r="M27" s="47"/>
      <c r="N27" s="46" t="s">
        <v>191</v>
      </c>
      <c r="O27" s="47"/>
      <c r="P27" s="46" t="s">
        <v>180</v>
      </c>
      <c r="Q27" s="47"/>
    </row>
    <row r="28" spans="1:17" ht="17.25" thickBot="1" x14ac:dyDescent="0.3">
      <c r="A28" s="9"/>
      <c r="B28" s="12" t="s">
        <v>19</v>
      </c>
      <c r="C28" s="6">
        <v>660</v>
      </c>
      <c r="D28" s="3">
        <f>C28*B9*0.018</f>
        <v>0.28511999999999998</v>
      </c>
      <c r="E28" s="9"/>
      <c r="F28" s="46">
        <v>670</v>
      </c>
      <c r="G28" s="47"/>
      <c r="H28" s="46" t="s">
        <v>153</v>
      </c>
      <c r="I28" s="47"/>
      <c r="J28" s="46" t="s">
        <v>212</v>
      </c>
      <c r="K28" s="47"/>
      <c r="L28" s="46" t="s">
        <v>215</v>
      </c>
      <c r="M28" s="47"/>
      <c r="N28" s="46" t="s">
        <v>191</v>
      </c>
      <c r="O28" s="47"/>
      <c r="P28" s="46" t="s">
        <v>180</v>
      </c>
      <c r="Q28" s="47"/>
    </row>
    <row r="29" spans="1:17" ht="17.25" thickBot="1" x14ac:dyDescent="0.3">
      <c r="A29" s="9"/>
      <c r="B29" s="12" t="s">
        <v>20</v>
      </c>
      <c r="C29" s="6">
        <v>650</v>
      </c>
      <c r="D29" s="3">
        <f>C29*B9*0.016</f>
        <v>0.24959999999999999</v>
      </c>
      <c r="E29" s="9"/>
      <c r="F29" s="46">
        <v>670</v>
      </c>
      <c r="G29" s="47"/>
      <c r="H29" s="46" t="s">
        <v>154</v>
      </c>
      <c r="I29" s="47"/>
      <c r="J29" s="46" t="s">
        <v>213</v>
      </c>
      <c r="K29" s="47"/>
      <c r="L29" s="46" t="s">
        <v>215</v>
      </c>
      <c r="M29" s="47"/>
      <c r="N29" s="46" t="s">
        <v>191</v>
      </c>
      <c r="O29" s="47"/>
      <c r="P29" s="46" t="s">
        <v>180</v>
      </c>
      <c r="Q29" s="47"/>
    </row>
    <row r="30" spans="1:17" ht="17.25" thickBot="1" x14ac:dyDescent="0.3">
      <c r="A30" s="9"/>
      <c r="B30" s="12" t="s">
        <v>21</v>
      </c>
      <c r="C30" s="6">
        <v>650</v>
      </c>
      <c r="D30" s="3">
        <f>C30*B9*0.018</f>
        <v>0.28079999999999999</v>
      </c>
      <c r="E30" s="9"/>
      <c r="F30" s="46">
        <v>670</v>
      </c>
      <c r="G30" s="47"/>
      <c r="H30" s="46" t="s">
        <v>155</v>
      </c>
      <c r="I30" s="47"/>
      <c r="J30" s="46" t="s">
        <v>214</v>
      </c>
      <c r="K30" s="47"/>
      <c r="L30" s="46" t="s">
        <v>215</v>
      </c>
      <c r="M30" s="47"/>
      <c r="N30" s="46" t="s">
        <v>191</v>
      </c>
      <c r="O30" s="47"/>
      <c r="P30" s="46" t="s">
        <v>180</v>
      </c>
      <c r="Q30" s="47"/>
    </row>
    <row r="31" spans="1:17" ht="17.25" thickBot="1" x14ac:dyDescent="0.3">
      <c r="A31" s="9"/>
      <c r="B31" s="12" t="s">
        <v>22</v>
      </c>
      <c r="C31" s="6">
        <v>660</v>
      </c>
      <c r="D31" s="3">
        <f>C31*B9*0.016</f>
        <v>0.25344</v>
      </c>
      <c r="E31" s="9"/>
      <c r="F31" s="46">
        <v>700</v>
      </c>
      <c r="G31" s="47"/>
      <c r="H31" s="46" t="s">
        <v>156</v>
      </c>
      <c r="I31" s="47"/>
      <c r="J31" s="46" t="s">
        <v>213</v>
      </c>
      <c r="K31" s="47"/>
      <c r="L31" s="46" t="s">
        <v>215</v>
      </c>
      <c r="M31" s="47"/>
      <c r="N31" s="46" t="s">
        <v>191</v>
      </c>
      <c r="O31" s="47"/>
      <c r="P31" s="46" t="s">
        <v>180</v>
      </c>
      <c r="Q31" s="47"/>
    </row>
    <row r="32" spans="1:17" ht="17.25" thickBot="1" x14ac:dyDescent="0.3">
      <c r="A32" s="9"/>
      <c r="B32" s="12" t="s">
        <v>23</v>
      </c>
      <c r="C32" s="6">
        <v>660</v>
      </c>
      <c r="D32" s="3">
        <f>C32*B9*0.018</f>
        <v>0.28511999999999998</v>
      </c>
      <c r="E32" s="9"/>
      <c r="F32" s="46">
        <v>700</v>
      </c>
      <c r="G32" s="47"/>
      <c r="H32" s="46" t="s">
        <v>157</v>
      </c>
      <c r="I32" s="47"/>
      <c r="J32" s="46" t="s">
        <v>214</v>
      </c>
      <c r="K32" s="47"/>
      <c r="L32" s="46" t="s">
        <v>215</v>
      </c>
      <c r="M32" s="47"/>
      <c r="N32" s="46" t="s">
        <v>191</v>
      </c>
      <c r="O32" s="47"/>
      <c r="P32" s="46" t="s">
        <v>180</v>
      </c>
      <c r="Q32" s="47"/>
    </row>
    <row r="33" spans="1:17" ht="17.25" thickBot="1" x14ac:dyDescent="0.3">
      <c r="A33" s="9"/>
      <c r="B33" s="12" t="s">
        <v>24</v>
      </c>
      <c r="C33" s="6">
        <v>690</v>
      </c>
      <c r="D33" s="3">
        <f>C33*B9*0.016</f>
        <v>0.26495999999999997</v>
      </c>
      <c r="E33" s="9"/>
      <c r="F33" s="46">
        <v>750</v>
      </c>
      <c r="G33" s="47"/>
      <c r="H33" s="46" t="s">
        <v>158</v>
      </c>
      <c r="I33" s="47"/>
      <c r="J33" s="46" t="s">
        <v>213</v>
      </c>
      <c r="K33" s="47"/>
      <c r="L33" s="46" t="s">
        <v>215</v>
      </c>
      <c r="M33" s="47"/>
      <c r="N33" s="46" t="s">
        <v>191</v>
      </c>
      <c r="O33" s="47"/>
      <c r="P33" s="46" t="s">
        <v>180</v>
      </c>
      <c r="Q33" s="47"/>
    </row>
    <row r="34" spans="1:17" ht="17.25" thickBot="1" x14ac:dyDescent="0.3">
      <c r="A34" s="9"/>
      <c r="B34" s="12" t="s">
        <v>25</v>
      </c>
      <c r="C34" s="6">
        <v>690</v>
      </c>
      <c r="D34" s="3">
        <f>C34*B9*0.018</f>
        <v>0.29807999999999996</v>
      </c>
      <c r="E34" s="9"/>
      <c r="F34" s="46">
        <v>750</v>
      </c>
      <c r="G34" s="47"/>
      <c r="H34" s="46" t="s">
        <v>159</v>
      </c>
      <c r="I34" s="47"/>
      <c r="J34" s="46" t="s">
        <v>214</v>
      </c>
      <c r="K34" s="47"/>
      <c r="L34" s="46" t="s">
        <v>215</v>
      </c>
      <c r="M34" s="47"/>
      <c r="N34" s="46" t="s">
        <v>191</v>
      </c>
      <c r="O34" s="47"/>
      <c r="P34" s="46" t="s">
        <v>180</v>
      </c>
      <c r="Q34" s="47"/>
    </row>
    <row r="35" spans="1:17" ht="17.25" thickBot="1" x14ac:dyDescent="0.3">
      <c r="A35" s="9"/>
      <c r="B35" s="12" t="s">
        <v>26</v>
      </c>
      <c r="C35" s="6">
        <v>750</v>
      </c>
      <c r="D35" s="3">
        <f>C35*B9*0.016</f>
        <v>0.28800000000000003</v>
      </c>
      <c r="E35" s="9"/>
      <c r="F35" s="46">
        <v>800</v>
      </c>
      <c r="G35" s="47"/>
      <c r="H35" s="46" t="s">
        <v>160</v>
      </c>
      <c r="I35" s="47"/>
      <c r="J35" s="46" t="s">
        <v>213</v>
      </c>
      <c r="K35" s="47"/>
      <c r="L35" s="46" t="s">
        <v>215</v>
      </c>
      <c r="M35" s="47"/>
      <c r="N35" s="46" t="s">
        <v>191</v>
      </c>
      <c r="O35" s="47"/>
      <c r="P35" s="46" t="s">
        <v>180</v>
      </c>
      <c r="Q35" s="47"/>
    </row>
    <row r="36" spans="1:17" ht="17.25" thickBot="1" x14ac:dyDescent="0.3">
      <c r="A36" s="9"/>
      <c r="B36" s="12" t="s">
        <v>27</v>
      </c>
      <c r="C36" s="6">
        <v>750</v>
      </c>
      <c r="D36" s="3">
        <f>C36*B9*0.018</f>
        <v>0.32399999999999995</v>
      </c>
      <c r="E36" s="9"/>
      <c r="F36" s="46">
        <v>800</v>
      </c>
      <c r="G36" s="47"/>
      <c r="H36" s="46" t="s">
        <v>161</v>
      </c>
      <c r="I36" s="47"/>
      <c r="J36" s="46" t="s">
        <v>214</v>
      </c>
      <c r="K36" s="47"/>
      <c r="L36" s="46" t="s">
        <v>215</v>
      </c>
      <c r="M36" s="47"/>
      <c r="N36" s="46" t="s">
        <v>191</v>
      </c>
      <c r="O36" s="47"/>
      <c r="P36" s="46" t="s">
        <v>180</v>
      </c>
      <c r="Q36" s="47"/>
    </row>
    <row r="37" spans="1:17" ht="16.5" x14ac:dyDescent="0.25">
      <c r="A37" s="9"/>
      <c r="B37" s="12" t="s">
        <v>28</v>
      </c>
      <c r="C37" s="6">
        <v>800</v>
      </c>
      <c r="D37" s="3">
        <f>C37*B9*0.016</f>
        <v>0.30719999999999997</v>
      </c>
      <c r="E37" s="9"/>
      <c r="F37" s="9"/>
      <c r="G37" s="9"/>
      <c r="H37" s="9"/>
      <c r="I37" s="9"/>
      <c r="J37" s="9"/>
      <c r="K37" s="9"/>
      <c r="L37" s="9"/>
      <c r="M37" s="9"/>
    </row>
    <row r="38" spans="1:17" ht="16.5" x14ac:dyDescent="0.25">
      <c r="A38" s="9"/>
      <c r="B38" s="12" t="s">
        <v>29</v>
      </c>
      <c r="C38" s="6">
        <v>800</v>
      </c>
      <c r="D38" s="3">
        <f>C38*B9*0.018</f>
        <v>0.34559999999999996</v>
      </c>
      <c r="E38" s="9"/>
      <c r="F38" s="9"/>
      <c r="G38" s="9"/>
      <c r="H38" s="9"/>
      <c r="I38" s="9"/>
      <c r="J38" s="9"/>
      <c r="K38" s="9"/>
      <c r="L38" s="9"/>
      <c r="M38" s="9"/>
    </row>
    <row r="39" spans="1:17" ht="16.5" x14ac:dyDescent="0.25">
      <c r="A39" s="9"/>
      <c r="B39" s="12" t="s">
        <v>30</v>
      </c>
      <c r="C39" s="6">
        <v>900</v>
      </c>
      <c r="D39" s="3">
        <f>C39*B9*0.016</f>
        <v>0.34560000000000002</v>
      </c>
      <c r="E39" s="9"/>
      <c r="F39" s="22" t="s">
        <v>103</v>
      </c>
      <c r="G39" s="34"/>
      <c r="H39" s="34"/>
      <c r="I39" s="34"/>
      <c r="J39" s="9"/>
      <c r="K39" s="9"/>
      <c r="L39" s="9"/>
      <c r="M39" s="9"/>
    </row>
    <row r="40" spans="1:17" ht="16.5" x14ac:dyDescent="0.25">
      <c r="A40" s="9"/>
      <c r="B40" s="12" t="s">
        <v>31</v>
      </c>
      <c r="C40" s="6">
        <v>900</v>
      </c>
      <c r="D40" s="3">
        <f>C40*B9*0.018</f>
        <v>0.38879999999999998</v>
      </c>
      <c r="E40" s="9"/>
      <c r="F40" s="19"/>
      <c r="G40" s="27"/>
      <c r="H40" s="9"/>
      <c r="I40" s="27"/>
      <c r="J40" s="9"/>
      <c r="K40" s="9"/>
      <c r="L40" s="9"/>
      <c r="M40" s="9"/>
    </row>
    <row r="41" spans="1:17" ht="33" customHeight="1" thickBot="1" x14ac:dyDescent="0.3">
      <c r="A41" s="9"/>
      <c r="B41" s="13" t="s">
        <v>35</v>
      </c>
      <c r="C41" s="7">
        <v>2500</v>
      </c>
      <c r="D41" s="8">
        <f>C41*B9*0.00445</f>
        <v>0.26700000000000002</v>
      </c>
      <c r="E41" s="9"/>
      <c r="F41" s="19"/>
      <c r="G41" s="27"/>
      <c r="H41" s="28" t="s">
        <v>142</v>
      </c>
      <c r="I41" s="29" t="s">
        <v>143</v>
      </c>
      <c r="J41" s="9"/>
      <c r="K41" s="9"/>
      <c r="L41" s="9"/>
      <c r="M41" s="9"/>
    </row>
    <row r="42" spans="1:17" ht="15.75" x14ac:dyDescent="0.25">
      <c r="A42" s="10"/>
      <c r="B42" s="10"/>
      <c r="C42" s="10"/>
      <c r="D42" s="10"/>
      <c r="E42" s="10"/>
      <c r="F42" s="19"/>
      <c r="G42" s="27"/>
      <c r="H42" s="108" t="s">
        <v>140</v>
      </c>
      <c r="I42" s="30">
        <v>900</v>
      </c>
      <c r="J42" s="77"/>
      <c r="K42" s="97"/>
      <c r="L42" s="9"/>
      <c r="M42" s="9"/>
    </row>
    <row r="43" spans="1:17" ht="15.75" x14ac:dyDescent="0.25">
      <c r="A43" s="10"/>
      <c r="B43" s="10"/>
      <c r="C43" s="10"/>
      <c r="D43" s="10"/>
      <c r="E43" s="10"/>
      <c r="F43" s="19"/>
      <c r="G43" s="27"/>
      <c r="H43" s="108" t="s">
        <v>141</v>
      </c>
      <c r="I43" s="30">
        <v>1200</v>
      </c>
      <c r="J43" s="77"/>
      <c r="K43" s="97"/>
      <c r="L43" s="9"/>
      <c r="M43" s="9"/>
    </row>
    <row r="44" spans="1:17" ht="15.75" x14ac:dyDescent="0.25">
      <c r="A44" s="9"/>
      <c r="B44" s="9"/>
      <c r="C44" s="9"/>
      <c r="D44" s="9"/>
      <c r="E44" s="9"/>
      <c r="F44" s="19"/>
      <c r="G44" s="27"/>
      <c r="H44" s="108" t="s">
        <v>208</v>
      </c>
      <c r="I44" s="30" t="s">
        <v>210</v>
      </c>
      <c r="J44" s="77"/>
      <c r="K44" s="97"/>
      <c r="L44" s="9"/>
      <c r="M44" s="9"/>
    </row>
    <row r="45" spans="1:17" ht="15" customHeight="1" x14ac:dyDescent="0.25">
      <c r="A45" s="9"/>
      <c r="B45" s="9"/>
      <c r="C45" s="9"/>
      <c r="D45" s="9"/>
      <c r="E45" s="9"/>
      <c r="F45" s="19"/>
      <c r="G45" s="27"/>
      <c r="H45" s="19"/>
      <c r="I45" s="27"/>
      <c r="J45" s="77"/>
      <c r="K45" s="97"/>
      <c r="L45" s="31"/>
      <c r="M45" s="9"/>
    </row>
    <row r="46" spans="1:17" ht="35.25" customHeight="1" x14ac:dyDescent="0.25">
      <c r="A46" s="9"/>
      <c r="B46" s="9"/>
      <c r="C46" s="9"/>
      <c r="D46" s="9"/>
      <c r="E46" s="9"/>
      <c r="F46" s="19"/>
      <c r="G46" s="27"/>
      <c r="H46" s="19"/>
      <c r="I46" s="27"/>
      <c r="J46" s="77"/>
      <c r="K46" s="97"/>
      <c r="L46" s="31"/>
      <c r="M46" s="9"/>
    </row>
    <row r="47" spans="1:17" ht="15.75" x14ac:dyDescent="0.25">
      <c r="A47" s="9"/>
      <c r="B47" s="9"/>
      <c r="C47" s="9"/>
      <c r="D47" s="9"/>
      <c r="E47" s="9"/>
      <c r="F47" s="9"/>
      <c r="G47" s="9"/>
      <c r="H47" s="9"/>
      <c r="I47" s="9"/>
      <c r="J47" s="77"/>
      <c r="K47" s="97"/>
      <c r="L47" s="9"/>
      <c r="M47" s="9"/>
    </row>
    <row r="48" spans="1:17" ht="15.75" x14ac:dyDescent="0.25">
      <c r="A48" s="9"/>
      <c r="B48" s="9"/>
      <c r="C48" s="9"/>
      <c r="D48" s="9"/>
      <c r="E48" s="9"/>
      <c r="F48" s="9"/>
      <c r="G48" s="9"/>
      <c r="H48" s="9"/>
      <c r="I48" s="9"/>
      <c r="J48" s="77"/>
      <c r="K48" s="97"/>
      <c r="L48" s="9"/>
      <c r="M48" s="9"/>
    </row>
    <row r="49" spans="1:13" ht="15.75" x14ac:dyDescent="0.25">
      <c r="A49" s="9"/>
      <c r="B49" s="9"/>
      <c r="C49" s="9"/>
      <c r="D49" s="9"/>
      <c r="E49" s="9"/>
      <c r="F49" s="32" t="s">
        <v>139</v>
      </c>
      <c r="G49" s="9"/>
      <c r="H49" s="9"/>
      <c r="I49" s="9"/>
      <c r="J49" s="77"/>
      <c r="K49" s="97"/>
      <c r="L49" s="9"/>
      <c r="M49" s="9"/>
    </row>
    <row r="50" spans="1:13" x14ac:dyDescent="0.25">
      <c r="A50" s="9"/>
      <c r="B50" s="9"/>
      <c r="C50" s="9"/>
      <c r="D50" s="9"/>
      <c r="E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J53" s="9"/>
      <c r="K53" s="9"/>
      <c r="L53" s="9"/>
      <c r="M53" s="9"/>
    </row>
  </sheetData>
  <sheetProtection algorithmName="SHA-512" hashValue="5Lat/AuUbVMvUAijgMnEtJ5psl5zqKGSM93KDA2nv+ItMPRVOdzVvdRV5OlLemdNZI2ZI5UeU6uJivcwF0j8nA==" saltValue="eskNxduZIbbElYQ5HoQW3A==" spinCount="100000" sheet="1" objects="1" scenarios="1"/>
  <protectedRanges>
    <protectedRange sqref="D7" name="ширина"/>
    <protectedRange sqref="A7" name="Высота"/>
  </protectedRanges>
  <mergeCells count="122">
    <mergeCell ref="P34:Q34"/>
    <mergeCell ref="P35:Q35"/>
    <mergeCell ref="P36:Q36"/>
    <mergeCell ref="N35:O35"/>
    <mergeCell ref="N36:O36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29:Q29"/>
    <mergeCell ref="P30:Q30"/>
    <mergeCell ref="P31:Q31"/>
    <mergeCell ref="P32:Q32"/>
    <mergeCell ref="P33:Q33"/>
    <mergeCell ref="N30:O30"/>
    <mergeCell ref="N31:O31"/>
    <mergeCell ref="N32:O32"/>
    <mergeCell ref="N33:O33"/>
    <mergeCell ref="N34:O34"/>
    <mergeCell ref="N25:O25"/>
    <mergeCell ref="N26:O26"/>
    <mergeCell ref="N27:O27"/>
    <mergeCell ref="N28:O28"/>
    <mergeCell ref="N29:O29"/>
    <mergeCell ref="N20:O20"/>
    <mergeCell ref="N21:O21"/>
    <mergeCell ref="N22:O22"/>
    <mergeCell ref="N23:O23"/>
    <mergeCell ref="N24:O24"/>
    <mergeCell ref="J45:K45"/>
    <mergeCell ref="J46:K46"/>
    <mergeCell ref="J43:K43"/>
    <mergeCell ref="J44:K44"/>
    <mergeCell ref="J49:K49"/>
    <mergeCell ref="J47:K47"/>
    <mergeCell ref="J48:K48"/>
    <mergeCell ref="L36:M36"/>
    <mergeCell ref="L32:M32"/>
    <mergeCell ref="F36:G36"/>
    <mergeCell ref="H31:I31"/>
    <mergeCell ref="H32:I32"/>
    <mergeCell ref="H33:I33"/>
    <mergeCell ref="J32:K32"/>
    <mergeCell ref="F34:G34"/>
    <mergeCell ref="F35:G35"/>
    <mergeCell ref="L33:M33"/>
    <mergeCell ref="J33:K33"/>
    <mergeCell ref="J36:K36"/>
    <mergeCell ref="L34:M34"/>
    <mergeCell ref="H36:I36"/>
    <mergeCell ref="J34:K34"/>
    <mergeCell ref="J35:K35"/>
    <mergeCell ref="L31:M31"/>
    <mergeCell ref="F33:G33"/>
    <mergeCell ref="H30:I30"/>
    <mergeCell ref="L35:M35"/>
    <mergeCell ref="F30:G30"/>
    <mergeCell ref="H34:I34"/>
    <mergeCell ref="H35:I35"/>
    <mergeCell ref="L30:M30"/>
    <mergeCell ref="J30:K30"/>
    <mergeCell ref="F26:G26"/>
    <mergeCell ref="H26:I26"/>
    <mergeCell ref="J26:K26"/>
    <mergeCell ref="J31:K31"/>
    <mergeCell ref="L26:M26"/>
    <mergeCell ref="J42:K42"/>
    <mergeCell ref="L27:M27"/>
    <mergeCell ref="F27:G27"/>
    <mergeCell ref="H27:I27"/>
    <mergeCell ref="F28:G28"/>
    <mergeCell ref="L28:M28"/>
    <mergeCell ref="J27:K27"/>
    <mergeCell ref="L29:M29"/>
    <mergeCell ref="F31:G31"/>
    <mergeCell ref="F32:G32"/>
    <mergeCell ref="H28:I28"/>
    <mergeCell ref="H29:I29"/>
    <mergeCell ref="F29:G29"/>
    <mergeCell ref="J28:K28"/>
    <mergeCell ref="J29:K29"/>
    <mergeCell ref="F24:G24"/>
    <mergeCell ref="H24:I24"/>
    <mergeCell ref="J24:K24"/>
    <mergeCell ref="L24:M24"/>
    <mergeCell ref="F25:G25"/>
    <mergeCell ref="H25:I25"/>
    <mergeCell ref="J25:K25"/>
    <mergeCell ref="L25:M25"/>
    <mergeCell ref="F22:G22"/>
    <mergeCell ref="H22:I22"/>
    <mergeCell ref="J22:K22"/>
    <mergeCell ref="L22:M22"/>
    <mergeCell ref="F23:G23"/>
    <mergeCell ref="H23:I23"/>
    <mergeCell ref="J23:K23"/>
    <mergeCell ref="L23:M23"/>
    <mergeCell ref="F20:G20"/>
    <mergeCell ref="H20:I20"/>
    <mergeCell ref="J20:K20"/>
    <mergeCell ref="L20:M20"/>
    <mergeCell ref="F21:G21"/>
    <mergeCell ref="H21:I21"/>
    <mergeCell ref="J21:K21"/>
    <mergeCell ref="L21:M21"/>
    <mergeCell ref="F16:G16"/>
    <mergeCell ref="A1:E2"/>
    <mergeCell ref="F1:M2"/>
    <mergeCell ref="A3:E4"/>
    <mergeCell ref="A5:E5"/>
    <mergeCell ref="A6:B6"/>
    <mergeCell ref="D6:E6"/>
    <mergeCell ref="A7:B7"/>
    <mergeCell ref="D7:E7"/>
    <mergeCell ref="B8:D8"/>
    <mergeCell ref="B9:D9"/>
    <mergeCell ref="F15:G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Free fold</vt:lpstr>
      <vt:lpstr>Free flap 1.7</vt:lpstr>
      <vt:lpstr>Free flap 3.15</vt:lpstr>
      <vt:lpstr>Free Up</vt:lpstr>
      <vt:lpstr>Free Swing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Годзишевский Юрий Юрьевич</dc:creator>
  <cp:lastModifiedBy>Годзишевский Юрий Юрьевич</cp:lastModifiedBy>
  <cp:lastPrinted>2015-10-23T09:28:25Z</cp:lastPrinted>
  <dcterms:created xsi:type="dcterms:W3CDTF">2015-10-22T05:47:56Z</dcterms:created>
  <dcterms:modified xsi:type="dcterms:W3CDTF">2016-08-05T11:33:56Z</dcterms:modified>
</cp:coreProperties>
</file>